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comments6.xml" ContentType="application/vnd.openxmlformats-officedocument.spreadsheetml.comments+xml"/>
  <Override PartName="/xl/drawings/drawing6.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drawings/drawing7.xml" ContentType="application/vnd.openxmlformats-officedocument.drawing+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drawings/drawing8.xml" ContentType="application/vnd.openxmlformats-officedocument.drawing+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7995" activeTab="1"/>
  </bookViews>
  <sheets>
    <sheet name="KL CHUNG NHÀ TRƯỜNG" sheetId="25" r:id="rId1"/>
    <sheet name="TỔNG HỢP KL" sheetId="23" r:id="rId2"/>
    <sheet name="P.TC-HC-TH" sheetId="1" r:id="rId3"/>
    <sheet name="PCTCT-HSSV" sheetId="2" r:id="rId4"/>
    <sheet name="PKTĐBCL" sheetId="3" r:id="rId5"/>
    <sheet name="P.KHTC" sheetId="5" r:id="rId6"/>
    <sheet name="P.QT-DV" sheetId="4" r:id="rId7"/>
    <sheet name="P.TS-DT" sheetId="7" r:id="rId8"/>
    <sheet name="P.QLKH-HTQT" sheetId="6" r:id="rId9"/>
    <sheet name="TO.TT-PC" sheetId="8" r:id="rId10"/>
    <sheet name="TT.QHDN" sheetId="9" r:id="rId11"/>
    <sheet name="TT.ĐHQLDL" sheetId="10" r:id="rId12"/>
    <sheet name="TT.Y TẾ" sheetId="11" r:id="rId13"/>
    <sheet name="TT.THU VIEN" sheetId="12" r:id="rId14"/>
    <sheet name="TT.ĐT-LTT" sheetId="13" r:id="rId15"/>
    <sheet name="K.KHCB" sheetId="14" r:id="rId16"/>
    <sheet name="K.LLCT" sheetId="15" r:id="rId17"/>
    <sheet name="K.CNTT" sheetId="16" r:id="rId18"/>
    <sheet name="K.CO KHI" sheetId="18" r:id="rId19"/>
    <sheet name="K.CN Đ-ĐT" sheetId="17" r:id="rId20"/>
    <sheet name="K.CN DLUC" sheetId="19" r:id="rId21"/>
    <sheet name="K.N-LANH" sheetId="20" r:id="rId22"/>
    <sheet name="K.MAY-TT" sheetId="21" r:id="rId23"/>
    <sheet name="K.KINH TE" sheetId="22" r:id="rId24"/>
  </sheets>
  <calcPr calcId="144525"/>
</workbook>
</file>

<file path=xl/calcChain.xml><?xml version="1.0" encoding="utf-8"?>
<calcChain xmlns="http://schemas.openxmlformats.org/spreadsheetml/2006/main">
  <c r="N21" i="22" l="1"/>
  <c r="O21" i="22" s="1"/>
  <c r="M21" i="22"/>
  <c r="M20" i="22"/>
  <c r="N20" i="22" s="1"/>
  <c r="O20" i="22" s="1"/>
  <c r="M19" i="22"/>
  <c r="N19" i="22" s="1"/>
  <c r="O19" i="22" s="1"/>
  <c r="M18" i="22"/>
  <c r="N18" i="22" s="1"/>
  <c r="O18" i="22" s="1"/>
  <c r="N17" i="22"/>
  <c r="O17" i="22" s="1"/>
  <c r="M17" i="22"/>
  <c r="M16" i="22"/>
  <c r="N16" i="22" s="1"/>
  <c r="O16" i="22" s="1"/>
  <c r="M15" i="22"/>
  <c r="N15" i="22" s="1"/>
  <c r="O15" i="22" s="1"/>
  <c r="M14" i="22"/>
  <c r="N14" i="22" s="1"/>
  <c r="O14" i="22" s="1"/>
  <c r="N12" i="22"/>
  <c r="O12" i="22" s="1"/>
  <c r="M12" i="22"/>
  <c r="M11" i="22"/>
  <c r="N11" i="22" s="1"/>
  <c r="O11" i="22" s="1"/>
  <c r="M10" i="22"/>
  <c r="N10" i="22" s="1"/>
  <c r="O10" i="22" s="1"/>
  <c r="M9" i="22"/>
  <c r="N9" i="22" s="1"/>
  <c r="O9" i="22" s="1"/>
  <c r="N8" i="22"/>
  <c r="O8" i="22" s="1"/>
  <c r="M8" i="22"/>
  <c r="Q4" i="22"/>
  <c r="L17" i="21" l="1"/>
  <c r="M17" i="21" s="1"/>
  <c r="N17" i="21" s="1"/>
  <c r="L16" i="21"/>
  <c r="M16" i="21" s="1"/>
  <c r="N16" i="21" s="1"/>
  <c r="L15" i="21"/>
  <c r="M15" i="21" s="1"/>
  <c r="N15" i="21" s="1"/>
  <c r="L14" i="21"/>
  <c r="M14" i="21" s="1"/>
  <c r="N14" i="21" s="1"/>
  <c r="M13" i="21"/>
  <c r="N13" i="21" s="1"/>
  <c r="L13" i="21"/>
  <c r="L12" i="21"/>
  <c r="M12" i="21" s="1"/>
  <c r="N12" i="21" s="1"/>
  <c r="L11" i="21"/>
  <c r="M11" i="21" s="1"/>
  <c r="N11" i="21" s="1"/>
  <c r="L10" i="21"/>
  <c r="M10" i="21" s="1"/>
  <c r="N10" i="21" s="1"/>
  <c r="L9" i="21"/>
  <c r="M9" i="21" s="1"/>
  <c r="N9" i="21" s="1"/>
  <c r="L8" i="21"/>
  <c r="M8" i="21" s="1"/>
  <c r="N8" i="21" s="1"/>
  <c r="P4" i="21"/>
  <c r="L16" i="20"/>
  <c r="M16" i="20" s="1"/>
  <c r="N16" i="20" s="1"/>
  <c r="L15" i="20"/>
  <c r="M15" i="20" s="1"/>
  <c r="N15" i="20" s="1"/>
  <c r="L14" i="20"/>
  <c r="M14" i="20" s="1"/>
  <c r="N14" i="20" s="1"/>
  <c r="L13" i="20"/>
  <c r="M13" i="20" s="1"/>
  <c r="N13" i="20" s="1"/>
  <c r="L12" i="20"/>
  <c r="M12" i="20" s="1"/>
  <c r="N12" i="20" s="1"/>
  <c r="L11" i="20"/>
  <c r="M11" i="20" s="1"/>
  <c r="N11" i="20" s="1"/>
  <c r="L10" i="20"/>
  <c r="M10" i="20" s="1"/>
  <c r="N10" i="20" s="1"/>
  <c r="L9" i="20"/>
  <c r="M9" i="20" s="1"/>
  <c r="N9" i="20" s="1"/>
  <c r="L8" i="20"/>
  <c r="M8" i="20" s="1"/>
  <c r="N8" i="20" s="1"/>
  <c r="N27" i="19" l="1"/>
  <c r="O27" i="19" s="1"/>
  <c r="M27" i="19"/>
  <c r="M26" i="19"/>
  <c r="N26" i="19" s="1"/>
  <c r="O26" i="19" s="1"/>
  <c r="M25" i="19"/>
  <c r="N25" i="19" s="1"/>
  <c r="O25" i="19" s="1"/>
  <c r="M24" i="19"/>
  <c r="N24" i="19" s="1"/>
  <c r="O24" i="19" s="1"/>
  <c r="N23" i="19"/>
  <c r="O23" i="19" s="1"/>
  <c r="M23" i="19"/>
  <c r="M22" i="19"/>
  <c r="N22" i="19" s="1"/>
  <c r="O22" i="19" s="1"/>
  <c r="M21" i="19"/>
  <c r="N21" i="19" s="1"/>
  <c r="O21" i="19" s="1"/>
  <c r="M20" i="19"/>
  <c r="N20" i="19" s="1"/>
  <c r="O20" i="19" s="1"/>
  <c r="N19" i="19"/>
  <c r="O19" i="19" s="1"/>
  <c r="M19" i="19"/>
  <c r="M18" i="19"/>
  <c r="N18" i="19" s="1"/>
  <c r="O18" i="19" s="1"/>
  <c r="M17" i="19"/>
  <c r="N17" i="19" s="1"/>
  <c r="O17" i="19" s="1"/>
  <c r="M16" i="19"/>
  <c r="N16" i="19" s="1"/>
  <c r="O16" i="19" s="1"/>
  <c r="N15" i="19"/>
  <c r="O15" i="19" s="1"/>
  <c r="M15" i="19"/>
  <c r="M14" i="19"/>
  <c r="N14" i="19" s="1"/>
  <c r="O14" i="19" s="1"/>
  <c r="M13" i="19"/>
  <c r="N13" i="19" s="1"/>
  <c r="O13" i="19" s="1"/>
  <c r="M12" i="19"/>
  <c r="N12" i="19" s="1"/>
  <c r="O12" i="19" s="1"/>
  <c r="N11" i="19"/>
  <c r="O11" i="19" s="1"/>
  <c r="M11" i="19"/>
  <c r="M10" i="19"/>
  <c r="N10" i="19" s="1"/>
  <c r="O10" i="19" s="1"/>
  <c r="M9" i="19"/>
  <c r="N9" i="19" s="1"/>
  <c r="O9" i="19" s="1"/>
  <c r="M8" i="19"/>
  <c r="N8" i="19" s="1"/>
  <c r="O8" i="19" s="1"/>
  <c r="Q4" i="19"/>
  <c r="O39" i="17"/>
  <c r="P39" i="17" s="1"/>
  <c r="N39" i="17"/>
  <c r="O38" i="17"/>
  <c r="P38" i="17" s="1"/>
  <c r="N38" i="17"/>
  <c r="O37" i="17"/>
  <c r="P37" i="17" s="1"/>
  <c r="N37" i="17"/>
  <c r="O36" i="17"/>
  <c r="P36" i="17" s="1"/>
  <c r="N36" i="17"/>
  <c r="O35" i="17"/>
  <c r="P35" i="17" s="1"/>
  <c r="N35" i="17"/>
  <c r="O34" i="17"/>
  <c r="P34" i="17" s="1"/>
  <c r="N34" i="17"/>
  <c r="O33" i="17"/>
  <c r="P33" i="17" s="1"/>
  <c r="N33" i="17"/>
  <c r="O32" i="17"/>
  <c r="P32" i="17" s="1"/>
  <c r="N32" i="17"/>
  <c r="O31" i="17"/>
  <c r="P31" i="17" s="1"/>
  <c r="N31" i="17"/>
  <c r="O30" i="17"/>
  <c r="P30" i="17" s="1"/>
  <c r="N30" i="17"/>
  <c r="O29" i="17"/>
  <c r="P29" i="17" s="1"/>
  <c r="N29" i="17"/>
  <c r="O28" i="17"/>
  <c r="P28" i="17" s="1"/>
  <c r="N28" i="17"/>
  <c r="O27" i="17"/>
  <c r="P27" i="17" s="1"/>
  <c r="N27" i="17"/>
  <c r="O26" i="17"/>
  <c r="P26" i="17" s="1"/>
  <c r="N26" i="17"/>
  <c r="O25" i="17"/>
  <c r="P25" i="17" s="1"/>
  <c r="N25" i="17"/>
  <c r="O24" i="17"/>
  <c r="P24" i="17" s="1"/>
  <c r="N24" i="17"/>
  <c r="O23" i="17"/>
  <c r="P23" i="17" s="1"/>
  <c r="N23" i="17"/>
  <c r="O22" i="17"/>
  <c r="P22" i="17" s="1"/>
  <c r="N22" i="17"/>
  <c r="O21" i="17"/>
  <c r="P21" i="17" s="1"/>
  <c r="N21" i="17"/>
  <c r="O20" i="17"/>
  <c r="P20" i="17" s="1"/>
  <c r="N20" i="17"/>
  <c r="O19" i="17"/>
  <c r="P19" i="17" s="1"/>
  <c r="N19" i="17"/>
  <c r="O18" i="17"/>
  <c r="P18" i="17" s="1"/>
  <c r="N18" i="17"/>
  <c r="O17" i="17"/>
  <c r="P17" i="17" s="1"/>
  <c r="N17" i="17"/>
  <c r="O16" i="17"/>
  <c r="P16" i="17" s="1"/>
  <c r="N16" i="17"/>
  <c r="O15" i="17"/>
  <c r="P15" i="17" s="1"/>
  <c r="N15" i="17"/>
  <c r="O14" i="17"/>
  <c r="P14" i="17" s="1"/>
  <c r="N14" i="17"/>
  <c r="O13" i="17"/>
  <c r="P13" i="17" s="1"/>
  <c r="N13" i="17"/>
  <c r="O12" i="17"/>
  <c r="P12" i="17" s="1"/>
  <c r="N12" i="17"/>
  <c r="O11" i="17"/>
  <c r="P11" i="17" s="1"/>
  <c r="N11" i="17"/>
  <c r="O10" i="17"/>
  <c r="P10" i="17" s="1"/>
  <c r="N10" i="17"/>
  <c r="O9" i="17"/>
  <c r="P9" i="17" s="1"/>
  <c r="N9" i="17"/>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38" i="17" s="1"/>
  <c r="A39" i="17" s="1"/>
  <c r="O8" i="17"/>
  <c r="P8" i="17" s="1"/>
  <c r="N8" i="17"/>
  <c r="M15" i="18"/>
  <c r="N15" i="18" s="1"/>
  <c r="O15" i="18" s="1"/>
  <c r="M14" i="18"/>
  <c r="N14" i="18" s="1"/>
  <c r="O14" i="18" s="1"/>
  <c r="N13" i="18"/>
  <c r="O13" i="18" s="1"/>
  <c r="M13" i="18"/>
  <c r="M12" i="18"/>
  <c r="N12" i="18" s="1"/>
  <c r="O12" i="18" s="1"/>
  <c r="M11" i="18"/>
  <c r="N11" i="18" s="1"/>
  <c r="O11" i="18" s="1"/>
  <c r="M10" i="18"/>
  <c r="N10" i="18" s="1"/>
  <c r="O10" i="18" s="1"/>
  <c r="N9" i="18"/>
  <c r="O9" i="18" s="1"/>
  <c r="M9" i="18"/>
  <c r="M8" i="18"/>
  <c r="N8" i="18" s="1"/>
  <c r="O8" i="18" s="1"/>
  <c r="Q4" i="18"/>
  <c r="M33" i="16"/>
  <c r="N33" i="16" s="1"/>
  <c r="L33" i="16"/>
  <c r="L32" i="16"/>
  <c r="M32" i="16" s="1"/>
  <c r="N32" i="16" s="1"/>
  <c r="L31" i="16"/>
  <c r="M31" i="16" s="1"/>
  <c r="N31" i="16" s="1"/>
  <c r="L30" i="16"/>
  <c r="M30" i="16" s="1"/>
  <c r="N30" i="16" s="1"/>
  <c r="M29" i="16"/>
  <c r="N29" i="16" s="1"/>
  <c r="L29" i="16"/>
  <c r="L28" i="16"/>
  <c r="M28" i="16" s="1"/>
  <c r="N28" i="16" s="1"/>
  <c r="L27" i="16"/>
  <c r="M27" i="16" s="1"/>
  <c r="N27" i="16" s="1"/>
  <c r="L26" i="16"/>
  <c r="M26" i="16" s="1"/>
  <c r="N26" i="16" s="1"/>
  <c r="M25" i="16"/>
  <c r="N25" i="16" s="1"/>
  <c r="L25" i="16"/>
  <c r="L24" i="16"/>
  <c r="M24" i="16" s="1"/>
  <c r="N24" i="16" s="1"/>
  <c r="L23" i="16"/>
  <c r="M23" i="16" s="1"/>
  <c r="N23" i="16" s="1"/>
  <c r="L22" i="16"/>
  <c r="M22" i="16" s="1"/>
  <c r="N22" i="16" s="1"/>
  <c r="M21" i="16"/>
  <c r="N21" i="16" s="1"/>
  <c r="L21" i="16"/>
  <c r="L20" i="16"/>
  <c r="M20" i="16" s="1"/>
  <c r="N20" i="16" s="1"/>
  <c r="L19" i="16"/>
  <c r="M19" i="16" s="1"/>
  <c r="N19" i="16" s="1"/>
  <c r="L18" i="16"/>
  <c r="M18" i="16" s="1"/>
  <c r="N18" i="16" s="1"/>
  <c r="M17" i="16"/>
  <c r="N17" i="16" s="1"/>
  <c r="L17" i="16"/>
  <c r="L16" i="16"/>
  <c r="M16" i="16" s="1"/>
  <c r="N16" i="16" s="1"/>
  <c r="L15" i="16"/>
  <c r="M15" i="16" s="1"/>
  <c r="N15" i="16" s="1"/>
  <c r="L14" i="16"/>
  <c r="M14" i="16" s="1"/>
  <c r="N14" i="16" s="1"/>
  <c r="M13" i="16"/>
  <c r="N13" i="16" s="1"/>
  <c r="L13" i="16"/>
  <c r="L12" i="16"/>
  <c r="M12" i="16" s="1"/>
  <c r="N12" i="16" s="1"/>
  <c r="L11" i="16"/>
  <c r="M11" i="16" s="1"/>
  <c r="N11" i="16" s="1"/>
  <c r="L10" i="16"/>
  <c r="M10" i="16" s="1"/>
  <c r="N10" i="16" s="1"/>
  <c r="M9" i="16"/>
  <c r="N9" i="16" s="1"/>
  <c r="L9" i="16"/>
  <c r="L8" i="16"/>
  <c r="M8" i="16" s="1"/>
  <c r="N8" i="16" s="1"/>
  <c r="P4" i="16"/>
  <c r="H24" i="15"/>
  <c r="I24" i="15" s="1"/>
  <c r="J24" i="15" s="1"/>
  <c r="H23" i="15"/>
  <c r="I23" i="15" s="1"/>
  <c r="J23" i="15" s="1"/>
  <c r="H22" i="15"/>
  <c r="I22" i="15" s="1"/>
  <c r="J22" i="15" s="1"/>
  <c r="H21" i="15"/>
  <c r="I21" i="15" s="1"/>
  <c r="J21" i="15" s="1"/>
  <c r="H20" i="15"/>
  <c r="I20" i="15" s="1"/>
  <c r="J20" i="15" s="1"/>
  <c r="H19" i="15"/>
  <c r="I19" i="15" s="1"/>
  <c r="J19" i="15" s="1"/>
  <c r="H18" i="15"/>
  <c r="I18" i="15" s="1"/>
  <c r="J18" i="15" s="1"/>
  <c r="H17" i="15"/>
  <c r="I17" i="15" s="1"/>
  <c r="J17" i="15" s="1"/>
  <c r="H16" i="15"/>
  <c r="I16" i="15" s="1"/>
  <c r="J16" i="15" s="1"/>
  <c r="H15" i="15"/>
  <c r="I15" i="15" s="1"/>
  <c r="J15" i="15" s="1"/>
  <c r="H14" i="15"/>
  <c r="I14" i="15" s="1"/>
  <c r="J14" i="15" s="1"/>
  <c r="H13" i="15"/>
  <c r="I13" i="15" s="1"/>
  <c r="J13" i="15" s="1"/>
  <c r="H12" i="15"/>
  <c r="I12" i="15" s="1"/>
  <c r="J12" i="15" s="1"/>
  <c r="H11" i="15"/>
  <c r="I11" i="15" s="1"/>
  <c r="J11" i="15" s="1"/>
  <c r="H10" i="15"/>
  <c r="I10" i="15" s="1"/>
  <c r="J10" i="15" s="1"/>
  <c r="H9" i="15"/>
  <c r="I9" i="15" s="1"/>
  <c r="J9" i="15" s="1"/>
  <c r="H51" i="14"/>
  <c r="H50" i="14"/>
  <c r="H48" i="14"/>
  <c r="H47" i="14"/>
  <c r="H46" i="14"/>
  <c r="H45" i="14"/>
  <c r="H44" i="14"/>
  <c r="K40" i="14"/>
  <c r="J40" i="14"/>
  <c r="I40" i="14"/>
  <c r="H40" i="14"/>
  <c r="G40" i="14"/>
  <c r="F40" i="14"/>
  <c r="E40" i="14"/>
  <c r="D40" i="14"/>
  <c r="M38" i="14"/>
  <c r="N38" i="14" s="1"/>
  <c r="L38" i="14"/>
  <c r="L37" i="14"/>
  <c r="M37" i="14" s="1"/>
  <c r="N37" i="14" s="1"/>
  <c r="L36" i="14"/>
  <c r="M36" i="14" s="1"/>
  <c r="N36" i="14" s="1"/>
  <c r="N35" i="14"/>
  <c r="M35" i="14"/>
  <c r="L35" i="14"/>
  <c r="M34" i="14"/>
  <c r="N34" i="14" s="1"/>
  <c r="L34" i="14"/>
  <c r="L33" i="14"/>
  <c r="M33" i="14" s="1"/>
  <c r="N33" i="14" s="1"/>
  <c r="L32" i="14"/>
  <c r="M32" i="14" s="1"/>
  <c r="N32" i="14" s="1"/>
  <c r="N31" i="14"/>
  <c r="M31" i="14"/>
  <c r="L31" i="14"/>
  <c r="M30" i="14"/>
  <c r="N30" i="14" s="1"/>
  <c r="L30" i="14"/>
  <c r="L29" i="14"/>
  <c r="M29" i="14" s="1"/>
  <c r="N29" i="14" s="1"/>
  <c r="L28" i="14"/>
  <c r="M28" i="14" s="1"/>
  <c r="N28" i="14" s="1"/>
  <c r="N27" i="14"/>
  <c r="M27" i="14"/>
  <c r="L27" i="14"/>
  <c r="M26" i="14"/>
  <c r="N26" i="14" s="1"/>
  <c r="L26" i="14"/>
  <c r="L25" i="14"/>
  <c r="M25" i="14" s="1"/>
  <c r="N25" i="14" s="1"/>
  <c r="L24" i="14"/>
  <c r="M24" i="14" s="1"/>
  <c r="N24" i="14" s="1"/>
  <c r="N23" i="14"/>
  <c r="M23" i="14"/>
  <c r="L23" i="14"/>
  <c r="M22" i="14"/>
  <c r="N22" i="14" s="1"/>
  <c r="L22" i="14"/>
  <c r="L21" i="14"/>
  <c r="M21" i="14" s="1"/>
  <c r="N21" i="14" s="1"/>
  <c r="L20" i="14"/>
  <c r="M20" i="14" s="1"/>
  <c r="N20" i="14" s="1"/>
  <c r="N19" i="14"/>
  <c r="M19" i="14"/>
  <c r="L19" i="14"/>
  <c r="M18" i="14"/>
  <c r="N18" i="14" s="1"/>
  <c r="L18" i="14"/>
  <c r="L17" i="14"/>
  <c r="M17" i="14" s="1"/>
  <c r="N17" i="14" s="1"/>
  <c r="L16" i="14"/>
  <c r="M16" i="14" s="1"/>
  <c r="N16" i="14" s="1"/>
  <c r="N15" i="14"/>
  <c r="M15" i="14"/>
  <c r="L15" i="14"/>
  <c r="M14" i="14"/>
  <c r="N14" i="14" s="1"/>
  <c r="L14" i="14"/>
  <c r="L13" i="14"/>
  <c r="M13" i="14" s="1"/>
  <c r="N13" i="14" s="1"/>
  <c r="L12" i="14"/>
  <c r="M12" i="14" s="1"/>
  <c r="N12" i="14" s="1"/>
  <c r="N11" i="14"/>
  <c r="M11" i="14"/>
  <c r="L11" i="14"/>
  <c r="M10" i="14"/>
  <c r="N10" i="14" s="1"/>
  <c r="L10" i="14"/>
  <c r="L9" i="14"/>
  <c r="M9" i="14" s="1"/>
  <c r="N9" i="14" s="1"/>
  <c r="L8" i="14"/>
  <c r="M8" i="14" s="1"/>
  <c r="N8" i="14" s="1"/>
  <c r="M10" i="13"/>
  <c r="N10" i="13" s="1"/>
  <c r="L10" i="13"/>
  <c r="L9" i="13"/>
  <c r="M9" i="13" s="1"/>
  <c r="N9" i="13" s="1"/>
  <c r="L8" i="13"/>
  <c r="M8" i="13" s="1"/>
  <c r="N8" i="13" s="1"/>
  <c r="P4" i="13"/>
  <c r="L14" i="12"/>
  <c r="M14" i="12" s="1"/>
  <c r="K14" i="12"/>
  <c r="K13" i="12"/>
  <c r="L13" i="12" s="1"/>
  <c r="M13" i="12" s="1"/>
  <c r="K12" i="12"/>
  <c r="L12" i="12" s="1"/>
  <c r="M12" i="12" s="1"/>
  <c r="K11" i="12"/>
  <c r="L11" i="12" s="1"/>
  <c r="M11" i="12" s="1"/>
  <c r="L10" i="12"/>
  <c r="M10" i="12" s="1"/>
  <c r="K10" i="12"/>
  <c r="K9" i="12"/>
  <c r="L9" i="12" s="1"/>
  <c r="M9" i="12" s="1"/>
  <c r="K8" i="12"/>
  <c r="L8" i="12" s="1"/>
  <c r="M8" i="12" s="1"/>
  <c r="O4" i="12"/>
  <c r="M10" i="11"/>
  <c r="N10" i="11" s="1"/>
  <c r="L10" i="11"/>
  <c r="L9" i="11"/>
  <c r="M9" i="11" s="1"/>
  <c r="N9" i="11" s="1"/>
  <c r="L8" i="11"/>
  <c r="M8" i="11" s="1"/>
  <c r="N8" i="11" s="1"/>
  <c r="P4" i="11"/>
  <c r="L11" i="10"/>
  <c r="M11" i="10" s="1"/>
  <c r="K11" i="10"/>
  <c r="K10" i="10"/>
  <c r="L10" i="10" s="1"/>
  <c r="M10" i="10" s="1"/>
  <c r="K9" i="10"/>
  <c r="L9" i="10" s="1"/>
  <c r="M9" i="10" s="1"/>
  <c r="K8" i="10"/>
  <c r="L8" i="10" s="1"/>
  <c r="M8" i="10" s="1"/>
  <c r="O4" i="10"/>
  <c r="M10" i="9"/>
  <c r="N10" i="9" s="1"/>
  <c r="L10" i="9"/>
  <c r="L9" i="9"/>
  <c r="M9" i="9" s="1"/>
  <c r="N9" i="9" s="1"/>
  <c r="L8" i="9"/>
  <c r="M8" i="9" s="1"/>
  <c r="N8" i="9" s="1"/>
  <c r="L15" i="8"/>
  <c r="M15" i="8" s="1"/>
  <c r="N15" i="8" s="1"/>
  <c r="M14" i="8"/>
  <c r="N14" i="8" s="1"/>
  <c r="L14" i="8"/>
  <c r="L13" i="8"/>
  <c r="M13" i="8" s="1"/>
  <c r="N13" i="8" s="1"/>
  <c r="M12" i="8"/>
  <c r="N12" i="8" s="1"/>
  <c r="L12" i="8"/>
  <c r="L11" i="8"/>
  <c r="M11" i="8" s="1"/>
  <c r="N11" i="8" s="1"/>
  <c r="M10" i="8"/>
  <c r="N10" i="8" s="1"/>
  <c r="L10" i="8"/>
  <c r="L9" i="8"/>
  <c r="M9" i="8" s="1"/>
  <c r="N9" i="8" s="1"/>
  <c r="M8" i="8"/>
  <c r="N8" i="8" s="1"/>
  <c r="L8" i="8"/>
  <c r="P4" i="8"/>
  <c r="O11" i="6"/>
  <c r="P11" i="6" s="1"/>
  <c r="N11" i="6"/>
  <c r="N10" i="6"/>
  <c r="O10" i="6" s="1"/>
  <c r="P10" i="6" s="1"/>
  <c r="O9" i="6"/>
  <c r="P9" i="6" s="1"/>
  <c r="N9" i="6"/>
  <c r="N8" i="6"/>
  <c r="O8" i="6" s="1"/>
  <c r="P8" i="6" s="1"/>
  <c r="R4" i="6"/>
  <c r="H56" i="5"/>
  <c r="H55" i="5"/>
  <c r="H54" i="5"/>
  <c r="H53" i="5"/>
  <c r="A53" i="5"/>
  <c r="A54" i="5" s="1"/>
  <c r="H52" i="5"/>
  <c r="A52" i="5"/>
  <c r="H51" i="5"/>
  <c r="H50" i="5"/>
  <c r="H49" i="5"/>
  <c r="H47" i="5"/>
  <c r="O41" i="5"/>
  <c r="P41" i="5" s="1"/>
  <c r="N41" i="5"/>
  <c r="N40" i="5"/>
  <c r="O40" i="5" s="1"/>
  <c r="P40" i="5" s="1"/>
  <c r="N39" i="5"/>
  <c r="O39" i="5" s="1"/>
  <c r="P39" i="5" s="1"/>
  <c r="N38" i="5"/>
  <c r="O38" i="5" s="1"/>
  <c r="P38" i="5" s="1"/>
  <c r="O37" i="5"/>
  <c r="P37" i="5" s="1"/>
  <c r="N37" i="5"/>
  <c r="N36" i="5"/>
  <c r="O36" i="5" s="1"/>
  <c r="P36" i="5" s="1"/>
  <c r="N35" i="5"/>
  <c r="O35" i="5" s="1"/>
  <c r="P35" i="5" s="1"/>
  <c r="N34" i="5"/>
  <c r="O34" i="5" s="1"/>
  <c r="P34" i="5" s="1"/>
  <c r="O33" i="5"/>
  <c r="P33" i="5" s="1"/>
  <c r="N33" i="5"/>
  <c r="N32" i="5"/>
  <c r="O32" i="5" s="1"/>
  <c r="P32" i="5" s="1"/>
  <c r="N31" i="5"/>
  <c r="O31" i="5" s="1"/>
  <c r="P31" i="5" s="1"/>
  <c r="N30" i="5"/>
  <c r="O30" i="5" s="1"/>
  <c r="P30" i="5" s="1"/>
  <c r="O29" i="5"/>
  <c r="P29" i="5" s="1"/>
  <c r="N29" i="5"/>
  <c r="N28" i="5"/>
  <c r="O28" i="5" s="1"/>
  <c r="P28" i="5" s="1"/>
  <c r="N27" i="5"/>
  <c r="O27" i="5" s="1"/>
  <c r="P27" i="5" s="1"/>
  <c r="N26" i="5"/>
  <c r="O26" i="5" s="1"/>
  <c r="P26" i="5" s="1"/>
  <c r="O25" i="5"/>
  <c r="P25" i="5" s="1"/>
  <c r="N25" i="5"/>
  <c r="N24" i="5"/>
  <c r="O24" i="5" s="1"/>
  <c r="P24" i="5" s="1"/>
  <c r="N23" i="5"/>
  <c r="O23" i="5" s="1"/>
  <c r="P23" i="5" s="1"/>
  <c r="N22" i="5"/>
  <c r="O22" i="5" s="1"/>
  <c r="P22" i="5" s="1"/>
  <c r="O21" i="5"/>
  <c r="P21" i="5" s="1"/>
  <c r="N21" i="5"/>
  <c r="N20" i="5"/>
  <c r="O20" i="5" s="1"/>
  <c r="P20" i="5" s="1"/>
  <c r="N19" i="5"/>
  <c r="O19" i="5" s="1"/>
  <c r="P19" i="5" s="1"/>
  <c r="N18" i="5"/>
  <c r="O18" i="5" s="1"/>
  <c r="P18" i="5" s="1"/>
  <c r="O16" i="5"/>
  <c r="P16" i="5" s="1"/>
  <c r="N16" i="5"/>
  <c r="N15" i="5"/>
  <c r="O15" i="5" s="1"/>
  <c r="P15" i="5" s="1"/>
  <c r="N14" i="5"/>
  <c r="O14" i="5" s="1"/>
  <c r="P14" i="5" s="1"/>
  <c r="N13" i="5"/>
  <c r="O13" i="5" s="1"/>
  <c r="P13" i="5" s="1"/>
  <c r="O12" i="5"/>
  <c r="P12" i="5" s="1"/>
  <c r="N12" i="5"/>
  <c r="N11" i="5"/>
  <c r="O11" i="5" s="1"/>
  <c r="P11" i="5" s="1"/>
  <c r="N10" i="5"/>
  <c r="O10" i="5" s="1"/>
  <c r="P10" i="5" s="1"/>
  <c r="N9" i="5"/>
  <c r="O9" i="5" s="1"/>
  <c r="P9" i="5" s="1"/>
  <c r="O8" i="5"/>
  <c r="P8" i="5" s="1"/>
  <c r="N8" i="5"/>
  <c r="R4" i="5"/>
  <c r="M23" i="7"/>
  <c r="N23" i="7" s="1"/>
  <c r="L23" i="7"/>
  <c r="L22" i="7"/>
  <c r="M22" i="7" s="1"/>
  <c r="N22" i="7" s="1"/>
  <c r="L21" i="7"/>
  <c r="M21" i="7" s="1"/>
  <c r="N21" i="7" s="1"/>
  <c r="L20" i="7"/>
  <c r="M20" i="7" s="1"/>
  <c r="N20" i="7" s="1"/>
  <c r="M19" i="7"/>
  <c r="N19" i="7" s="1"/>
  <c r="L19" i="7"/>
  <c r="L18" i="7"/>
  <c r="M18" i="7" s="1"/>
  <c r="N18" i="7" s="1"/>
  <c r="L17" i="7"/>
  <c r="M17" i="7" s="1"/>
  <c r="N17" i="7" s="1"/>
  <c r="L16" i="7"/>
  <c r="M16" i="7" s="1"/>
  <c r="N16" i="7" s="1"/>
  <c r="M15" i="7"/>
  <c r="N15" i="7" s="1"/>
  <c r="L15" i="7"/>
  <c r="L14" i="7"/>
  <c r="M14" i="7" s="1"/>
  <c r="N14" i="7" s="1"/>
  <c r="L13" i="7"/>
  <c r="M13" i="7" s="1"/>
  <c r="N13" i="7" s="1"/>
  <c r="L12" i="7"/>
  <c r="M12" i="7" s="1"/>
  <c r="N12" i="7" s="1"/>
  <c r="M11" i="7"/>
  <c r="N11" i="7" s="1"/>
  <c r="L11" i="7"/>
  <c r="L10" i="7"/>
  <c r="M10" i="7" s="1"/>
  <c r="N10" i="7" s="1"/>
  <c r="L9" i="7"/>
  <c r="M9" i="7" s="1"/>
  <c r="N9" i="7" s="1"/>
  <c r="L8" i="7"/>
  <c r="M8" i="7" s="1"/>
  <c r="N8" i="7" s="1"/>
  <c r="P4" i="7"/>
  <c r="N37" i="4"/>
  <c r="O37" i="4" s="1"/>
  <c r="M37" i="4"/>
  <c r="M36" i="4"/>
  <c r="N36" i="4" s="1"/>
  <c r="O36" i="4" s="1"/>
  <c r="M35" i="4"/>
  <c r="N35" i="4" s="1"/>
  <c r="O35" i="4" s="1"/>
  <c r="M34" i="4"/>
  <c r="N34" i="4" s="1"/>
  <c r="O34" i="4" s="1"/>
  <c r="N33" i="4"/>
  <c r="O33" i="4" s="1"/>
  <c r="M33" i="4"/>
  <c r="M32" i="4"/>
  <c r="N32" i="4" s="1"/>
  <c r="O32" i="4" s="1"/>
  <c r="M31" i="4"/>
  <c r="N31" i="4" s="1"/>
  <c r="O31" i="4" s="1"/>
  <c r="M30" i="4"/>
  <c r="N30" i="4" s="1"/>
  <c r="O30" i="4" s="1"/>
  <c r="N29" i="4"/>
  <c r="O29" i="4" s="1"/>
  <c r="M29" i="4"/>
  <c r="M28" i="4"/>
  <c r="N28" i="4" s="1"/>
  <c r="O28" i="4" s="1"/>
  <c r="M27" i="4"/>
  <c r="N27" i="4" s="1"/>
  <c r="O27" i="4" s="1"/>
  <c r="M26" i="4"/>
  <c r="N26" i="4" s="1"/>
  <c r="O26" i="4" s="1"/>
  <c r="N25" i="4"/>
  <c r="O25" i="4" s="1"/>
  <c r="M25" i="4"/>
  <c r="M24" i="4"/>
  <c r="N24" i="4" s="1"/>
  <c r="O24" i="4" s="1"/>
  <c r="M23" i="4"/>
  <c r="N23" i="4" s="1"/>
  <c r="O23" i="4" s="1"/>
  <c r="M22" i="4"/>
  <c r="N22" i="4" s="1"/>
  <c r="O22" i="4" s="1"/>
  <c r="N21" i="4"/>
  <c r="O21" i="4" s="1"/>
  <c r="M21" i="4"/>
  <c r="M20" i="4"/>
  <c r="N20" i="4" s="1"/>
  <c r="O20" i="4" s="1"/>
  <c r="M19" i="4"/>
  <c r="N19" i="4" s="1"/>
  <c r="O19" i="4" s="1"/>
  <c r="M18" i="4"/>
  <c r="N18" i="4" s="1"/>
  <c r="O18" i="4" s="1"/>
  <c r="N17" i="4"/>
  <c r="O17" i="4" s="1"/>
  <c r="M17" i="4"/>
  <c r="M16" i="4"/>
  <c r="N16" i="4" s="1"/>
  <c r="O16" i="4" s="1"/>
  <c r="M15" i="4"/>
  <c r="N15" i="4" s="1"/>
  <c r="O15" i="4" s="1"/>
  <c r="M14" i="4"/>
  <c r="N14" i="4" s="1"/>
  <c r="O14" i="4" s="1"/>
  <c r="N13" i="4"/>
  <c r="O13" i="4" s="1"/>
  <c r="M13" i="4"/>
  <c r="M12" i="4"/>
  <c r="N12" i="4" s="1"/>
  <c r="O12" i="4" s="1"/>
  <c r="M11" i="4"/>
  <c r="N11" i="4" s="1"/>
  <c r="O11" i="4" s="1"/>
  <c r="M10" i="4"/>
  <c r="N10" i="4" s="1"/>
  <c r="O10" i="4" s="1"/>
  <c r="N9" i="4"/>
  <c r="O9" i="4" s="1"/>
  <c r="M9" i="4"/>
  <c r="M8" i="4"/>
  <c r="N8" i="4" s="1"/>
  <c r="O8" i="4" s="1"/>
  <c r="Q4" i="4"/>
  <c r="N26" i="2"/>
  <c r="O26" i="2" s="1"/>
  <c r="M26" i="2"/>
  <c r="M25" i="2"/>
  <c r="N25" i="2" s="1"/>
  <c r="O25" i="2" s="1"/>
  <c r="M24" i="2"/>
  <c r="N24" i="2" s="1"/>
  <c r="O24" i="2" s="1"/>
  <c r="M23" i="2"/>
  <c r="N23" i="2" s="1"/>
  <c r="O23" i="2" s="1"/>
  <c r="N22" i="2"/>
  <c r="O22" i="2" s="1"/>
  <c r="M22" i="2"/>
  <c r="M21" i="2"/>
  <c r="N21" i="2" s="1"/>
  <c r="O21" i="2" s="1"/>
  <c r="M20" i="2"/>
  <c r="N20" i="2" s="1"/>
  <c r="O20" i="2" s="1"/>
  <c r="M19" i="2"/>
  <c r="N19" i="2" s="1"/>
  <c r="O19" i="2" s="1"/>
  <c r="N18" i="2"/>
  <c r="O18" i="2" s="1"/>
  <c r="M18" i="2"/>
  <c r="M17" i="2"/>
  <c r="N17" i="2" s="1"/>
  <c r="O17" i="2" s="1"/>
  <c r="M16" i="2"/>
  <c r="N16" i="2" s="1"/>
  <c r="O16" i="2" s="1"/>
  <c r="M15" i="2"/>
  <c r="N15" i="2" s="1"/>
  <c r="O15" i="2" s="1"/>
  <c r="N14" i="2"/>
  <c r="O14" i="2" s="1"/>
  <c r="M14" i="2"/>
  <c r="M13" i="2"/>
  <c r="N13" i="2" s="1"/>
  <c r="O13" i="2" s="1"/>
  <c r="M12" i="2"/>
  <c r="N12" i="2" s="1"/>
  <c r="O12" i="2" s="1"/>
  <c r="M11" i="2"/>
  <c r="N11" i="2" s="1"/>
  <c r="O11" i="2" s="1"/>
  <c r="N10" i="2"/>
  <c r="O10" i="2" s="1"/>
  <c r="M10" i="2"/>
  <c r="M9" i="2"/>
  <c r="N9" i="2" s="1"/>
  <c r="O9" i="2" s="1"/>
  <c r="M8" i="2"/>
  <c r="N8" i="2" s="1"/>
  <c r="O8" i="2" s="1"/>
  <c r="L33" i="1" l="1"/>
  <c r="M33" i="1" s="1"/>
  <c r="N33" i="1" s="1"/>
  <c r="M32" i="1"/>
  <c r="N32" i="1" s="1"/>
  <c r="L32" i="1"/>
  <c r="L31" i="1"/>
  <c r="M31" i="1" s="1"/>
  <c r="N31" i="1" s="1"/>
  <c r="L30" i="1"/>
  <c r="M30" i="1" s="1"/>
  <c r="N30" i="1" s="1"/>
  <c r="L29" i="1"/>
  <c r="M29" i="1" s="1"/>
  <c r="N29" i="1" s="1"/>
  <c r="M28" i="1"/>
  <c r="N28" i="1" s="1"/>
  <c r="L28" i="1"/>
  <c r="L27" i="1"/>
  <c r="M27" i="1" s="1"/>
  <c r="N27" i="1" s="1"/>
  <c r="L26" i="1"/>
  <c r="M26" i="1" s="1"/>
  <c r="N26" i="1" s="1"/>
  <c r="L25" i="1"/>
  <c r="M25" i="1" s="1"/>
  <c r="N25" i="1" s="1"/>
  <c r="M24" i="1"/>
  <c r="N24" i="1" s="1"/>
  <c r="L24" i="1"/>
  <c r="L23" i="1"/>
  <c r="M23" i="1" s="1"/>
  <c r="N23" i="1" s="1"/>
  <c r="L22" i="1"/>
  <c r="M22" i="1" s="1"/>
  <c r="N22" i="1" s="1"/>
  <c r="L21" i="1"/>
  <c r="M21" i="1" s="1"/>
  <c r="N21" i="1" s="1"/>
  <c r="M20" i="1"/>
  <c r="N20" i="1" s="1"/>
  <c r="L20" i="1"/>
  <c r="L19" i="1"/>
  <c r="M19" i="1" s="1"/>
  <c r="N19" i="1" s="1"/>
  <c r="L18" i="1"/>
  <c r="M18" i="1" s="1"/>
  <c r="N18" i="1" s="1"/>
  <c r="L17" i="1"/>
  <c r="M17" i="1" s="1"/>
  <c r="N17" i="1" s="1"/>
  <c r="M16" i="1"/>
  <c r="N16" i="1" s="1"/>
  <c r="L16" i="1"/>
  <c r="L15" i="1"/>
  <c r="M15" i="1" s="1"/>
  <c r="N15" i="1" s="1"/>
  <c r="L14" i="1"/>
  <c r="M14" i="1" s="1"/>
  <c r="N14" i="1" s="1"/>
  <c r="L13" i="1"/>
  <c r="M13" i="1" s="1"/>
  <c r="N13" i="1" s="1"/>
  <c r="M12" i="1"/>
  <c r="N12" i="1" s="1"/>
  <c r="L12" i="1"/>
  <c r="L11" i="1"/>
  <c r="M11" i="1" s="1"/>
  <c r="N11" i="1" s="1"/>
  <c r="L10" i="1"/>
  <c r="M10" i="1" s="1"/>
  <c r="N10" i="1" s="1"/>
  <c r="L9" i="1"/>
  <c r="M9" i="1" s="1"/>
  <c r="N9" i="1" s="1"/>
  <c r="M8" i="1"/>
  <c r="N8" i="1" s="1"/>
  <c r="L8" i="1"/>
  <c r="P4" i="1"/>
  <c r="L12" i="25"/>
  <c r="M12" i="25" s="1"/>
  <c r="N12" i="25" s="1"/>
  <c r="L11" i="25"/>
  <c r="M11" i="25" s="1"/>
  <c r="N11" i="25" s="1"/>
  <c r="L10" i="25"/>
  <c r="M10" i="25" s="1"/>
  <c r="N10" i="25" s="1"/>
  <c r="L9" i="25"/>
  <c r="M9" i="25" s="1"/>
  <c r="N9" i="25" s="1"/>
  <c r="L8" i="25"/>
  <c r="M8" i="25" s="1"/>
  <c r="N8" i="25" s="1"/>
  <c r="P4" i="25"/>
  <c r="I14" i="3" l="1"/>
  <c r="J14" i="3" s="1"/>
  <c r="I13" i="3"/>
  <c r="J13" i="3" s="1"/>
  <c r="I12" i="3"/>
  <c r="J12" i="3" s="1"/>
  <c r="I11" i="3"/>
  <c r="J11" i="3" s="1"/>
  <c r="I10" i="3"/>
  <c r="J10" i="3" s="1"/>
  <c r="I9" i="3"/>
  <c r="J9" i="3" s="1"/>
  <c r="I8" i="3"/>
  <c r="J8" i="3" s="1"/>
</calcChain>
</file>

<file path=xl/comments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Tổng hợp đánh giá, phân loại hiệu quả công việc Quý IV/2018</t>
        </r>
        <r>
          <rPr>
            <sz val="9"/>
            <color indexed="81"/>
            <rFont val="Tahoma"/>
            <family val="2"/>
          </rPr>
          <t xml:space="preserve">
</t>
        </r>
      </text>
    </comment>
    <comment ref="J7" authorId="0">
      <text>
        <r>
          <rPr>
            <b/>
            <sz val="9"/>
            <color indexed="81"/>
            <rFont val="Tahoma"/>
            <family val="2"/>
          </rPr>
          <t>Công tác phục vụ đón Tết Nguyên đán Kỷ Hợi - 2019 (trang trí, chuẩn bị đồ cúng giao thừa, mùng 6,…). Trực tết Nguyên đán</t>
        </r>
        <r>
          <rPr>
            <sz val="9"/>
            <color indexed="81"/>
            <rFont val="Tahoma"/>
            <family val="2"/>
          </rPr>
          <t xml:space="preserve">
</t>
        </r>
      </text>
    </comment>
    <comment ref="K7" authorId="0">
      <text>
        <r>
          <rPr>
            <b/>
            <sz val="9"/>
            <color indexed="81"/>
            <rFont val="Tahoma"/>
            <family val="2"/>
          </rPr>
          <t>Hỗ trợ công việc của phòng do đồng nghiệp nghỉ chế độ thai sản</t>
        </r>
      </text>
    </comment>
  </commentList>
</comments>
</file>

<file path=xl/comments2.xml><?xml version="1.0" encoding="utf-8"?>
<comments xmlns="http://schemas.openxmlformats.org/spreadsheetml/2006/main">
  <authors>
    <author>Yen-TCHC</author>
  </authors>
  <commentList>
    <comment ref="D29" authorId="0">
      <text>
        <r>
          <rPr>
            <b/>
            <sz val="9"/>
            <color indexed="81"/>
            <rFont val="Tahoma"/>
            <family val="2"/>
          </rPr>
          <t>Nhiệm vụ này có 05 nguwoif thực hiện</t>
        </r>
        <r>
          <rPr>
            <sz val="9"/>
            <color indexed="81"/>
            <rFont val="Tahoma"/>
            <family val="2"/>
          </rPr>
          <t xml:space="preserve">
</t>
        </r>
      </text>
    </comment>
  </commentList>
</comments>
</file>

<file path=xl/comments3.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Tổng hợp đánh giá, phân loại hiệu quả công việc Quý IV/2018</t>
        </r>
        <r>
          <rPr>
            <sz val="9"/>
            <color indexed="81"/>
            <rFont val="Tahoma"/>
            <family val="2"/>
          </rPr>
          <t xml:space="preserve">
</t>
        </r>
      </text>
    </comment>
    <comment ref="J7" authorId="0">
      <text>
        <r>
          <rPr>
            <b/>
            <sz val="9"/>
            <color indexed="81"/>
            <rFont val="Tahoma"/>
            <family val="2"/>
          </rPr>
          <t>Công tác phục vụ đón Tết Nguyên đán Kỷ Hợi - 2019 (trang trí, chuẩn bị đồ cúng giao thừa, mùng 6,…). Trực tết Nguyên đán</t>
        </r>
        <r>
          <rPr>
            <sz val="9"/>
            <color indexed="81"/>
            <rFont val="Tahoma"/>
            <family val="2"/>
          </rPr>
          <t xml:space="preserve">
</t>
        </r>
      </text>
    </comment>
    <comment ref="K7" authorId="0">
      <text>
        <r>
          <rPr>
            <b/>
            <sz val="9"/>
            <color indexed="81"/>
            <rFont val="Tahoma"/>
            <family val="2"/>
          </rPr>
          <t>Hỗ trợ công việc của phòng do đồng nghiệp nghỉ chế độ thai sản</t>
        </r>
      </text>
    </comment>
  </commentList>
</comments>
</file>

<file path=xl/comments4.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5.xml><?xml version="1.0" encoding="utf-8"?>
<comments xmlns="http://schemas.openxmlformats.org/spreadsheetml/2006/main">
  <authors>
    <author>Yen-TCHC</author>
    <author>HD King</author>
    <author>user</author>
  </authors>
  <commentList>
    <comment ref="D7" authorId="0">
      <text>
        <r>
          <rPr>
            <b/>
            <sz val="9"/>
            <color indexed="81"/>
            <rFont val="Tahoma"/>
            <family val="2"/>
          </rPr>
          <t xml:space="preserve"> Hỗ trợ trưởng phòng lập dự toán nguồn kinh phí:
- Sử dụng trước và sau Tết Nguyên đán 2019
- Sử dụng cho năm 2019 (kể cả lập dự phòng)</t>
        </r>
      </text>
    </comment>
    <comment ref="E7" authorId="0">
      <text>
        <r>
          <rPr>
            <b/>
            <sz val="9"/>
            <color indexed="81"/>
            <rFont val="Tahoma"/>
            <family val="2"/>
          </rPr>
          <t>Hỗ trợ Trưởng phòng: Lập mục tiêu chất lượng và kế hoạch thực hiện mục tiêu của đơn vị</t>
        </r>
      </text>
    </comment>
    <comment ref="F7" authorId="0">
      <text>
        <r>
          <rPr>
            <b/>
            <sz val="9"/>
            <color indexed="81"/>
            <rFont val="Tahoma"/>
            <family val="2"/>
          </rPr>
          <t xml:space="preserve">Hỗ trợ Trưởng phòng: Thực hiện soạn thảo các văn bản về các tiêu chuẩn ISO của phòng KH-TC </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1">
      <text>
        <r>
          <rPr>
            <b/>
            <sz val="9"/>
            <color indexed="81"/>
            <rFont val="Tahoma"/>
            <family val="2"/>
          </rPr>
          <t>HD King:</t>
        </r>
        <r>
          <rPr>
            <sz val="9"/>
            <color indexed="81"/>
            <rFont val="Tahoma"/>
            <family val="2"/>
          </rPr>
          <t xml:space="preserve">
Nhiệm vụ 6:  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r>
      </text>
    </comment>
    <comment ref="J7" authorId="2">
      <text>
        <r>
          <rPr>
            <sz val="9"/>
            <color indexed="81"/>
            <rFont val="Tahoma"/>
            <family val="2"/>
          </rPr>
          <t>Nhiệm vụ 7: Thực hiện hồ sơ xác nhận nghĩa vụ tài chính về đất đai của trường để thay đổi tên trường trên giấy chứng nhận quyền sử dụng đất</t>
        </r>
      </text>
    </comment>
    <comment ref="K7" authorId="2">
      <text>
        <r>
          <rPr>
            <b/>
            <sz val="9"/>
            <color indexed="81"/>
            <rFont val="Tahoma"/>
            <family val="2"/>
          </rPr>
          <t>user:</t>
        </r>
        <r>
          <rPr>
            <sz val="9"/>
            <color indexed="81"/>
            <rFont val="Tahoma"/>
            <family val="2"/>
          </rPr>
          <t xml:space="preserve">
Nhiệm vụ 8: Thực hiện hồ sơ quyết toán dự án Xây dựng Chương trình Chuẩn đầu ra Ngành CN Kỹ thuật Nhiệt với Tổng Cục GDNN Hà Nội</t>
        </r>
      </text>
    </comment>
    <comment ref="L7" authorId="2">
      <text>
        <r>
          <rPr>
            <b/>
            <sz val="9"/>
            <color indexed="81"/>
            <rFont val="Tahoma"/>
            <family val="2"/>
          </rPr>
          <t>user:</t>
        </r>
        <r>
          <rPr>
            <sz val="9"/>
            <color indexed="81"/>
            <rFont val="Tahoma"/>
            <family val="2"/>
          </rPr>
          <t xml:space="preserve">
Nhiệm vụ 9: Báo cáo tình hình thực hiện các dự án Xây dựngtại đơn vị (Xây dựng mới KTX, Công trình nâng tầng khoa Điện - Điện tử) theo CV đề nghị của Sở GDĐT TP.HCM</t>
        </r>
      </text>
    </comment>
    <comment ref="M7" authorId="2">
      <text>
        <r>
          <rPr>
            <sz val="9"/>
            <color indexed="81"/>
            <rFont val="Tahoma"/>
            <family val="2"/>
          </rPr>
          <t>Nhiệm vụ 10:  Trưởng phòng phân công làm choàng việc cho chị Trần Thị Minh Thoa (Nghỉ hộ sản)</t>
        </r>
      </text>
    </comment>
  </commentList>
</comments>
</file>

<file path=xl/comments6.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7.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8.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9.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 ref="J7" authorId="0">
      <text>
        <r>
          <rPr>
            <b/>
            <sz val="9"/>
            <color indexed="81"/>
            <rFont val="Tahoma"/>
            <family val="2"/>
          </rPr>
          <t xml:space="preserve"> Tham gia hội thao, hội thi cấp trường/ cấp ngành</t>
        </r>
        <r>
          <rPr>
            <sz val="9"/>
            <color indexed="81"/>
            <rFont val="Tahoma"/>
            <family val="2"/>
          </rPr>
          <t xml:space="preserve">
</t>
        </r>
      </text>
    </comment>
    <comment ref="K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0.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Hỗ trợ tiếp đoàn cán bộ, HSSV các tỉnh đến trường tham quan</t>
        </r>
      </text>
    </comment>
    <comment ref="F7" authorId="0">
      <text>
        <r>
          <rPr>
            <b/>
            <sz val="9"/>
            <color indexed="81"/>
            <rFont val="Tahoma"/>
            <family val="2"/>
          </rPr>
          <t xml:space="preserve"> Xây dựng đề án vị trí việc làm của đơn vị</t>
        </r>
        <r>
          <rPr>
            <sz val="9"/>
            <color indexed="81"/>
            <rFont val="Tahoma"/>
            <family val="2"/>
          </rPr>
          <t xml:space="preserve">
</t>
        </r>
      </text>
    </comment>
  </commentList>
</comments>
</file>

<file path=xl/comments12.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3.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4.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5.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6.xml><?xml version="1.0" encoding="utf-8"?>
<comments xmlns="http://schemas.openxmlformats.org/spreadsheetml/2006/main">
  <authors>
    <author>Yen-TCHC</author>
  </authors>
  <commentList>
    <comment ref="D8"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8" authorId="0">
      <text>
        <r>
          <rPr>
            <b/>
            <sz val="9"/>
            <color indexed="81"/>
            <rFont val="Tahoma"/>
            <family val="2"/>
          </rPr>
          <t>Công tác Tuyển sinh trực tuyến (live stream)</t>
        </r>
        <r>
          <rPr>
            <sz val="9"/>
            <color indexed="81"/>
            <rFont val="Tahoma"/>
            <family val="2"/>
          </rPr>
          <t xml:space="preserve">
</t>
        </r>
      </text>
    </comment>
  </commentList>
</comments>
</file>

<file path=xl/comments17.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8.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 ref="K7" authorId="0">
      <text>
        <r>
          <rPr>
            <b/>
            <sz val="9"/>
            <color indexed="81"/>
            <rFont val="Tahoma"/>
            <family val="2"/>
          </rPr>
          <t xml:space="preserve"> Tham gia hội thao, hội thi cấp trường/ cấp ngành</t>
        </r>
        <r>
          <rPr>
            <sz val="9"/>
            <color indexed="81"/>
            <rFont val="Tahoma"/>
            <family val="2"/>
          </rPr>
          <t xml:space="preserve">
</t>
        </r>
      </text>
    </comment>
    <comment ref="L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9.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0.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2.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3.xml><?xml version="1.0" encoding="utf-8"?>
<comments xmlns="http://schemas.openxmlformats.org/spreadsheetml/2006/main">
  <authors>
    <author>Yen-TCHC</author>
  </authors>
  <commentList>
    <comment ref="E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F7" authorId="0">
      <text>
        <r>
          <rPr>
            <b/>
            <sz val="9"/>
            <color indexed="81"/>
            <rFont val="Tahoma"/>
            <family val="2"/>
          </rPr>
          <t>Công tác Tuyển sinh trực tuyến (live stream)</t>
        </r>
        <r>
          <rPr>
            <sz val="9"/>
            <color indexed="81"/>
            <rFont val="Tahoma"/>
            <family val="2"/>
          </rPr>
          <t xml:space="preserve">
</t>
        </r>
      </text>
    </comment>
    <comment ref="G7" authorId="0">
      <text>
        <r>
          <rPr>
            <b/>
            <sz val="9"/>
            <color indexed="81"/>
            <rFont val="Tahoma"/>
            <family val="2"/>
          </rPr>
          <t>Hỗ trợ tiếp đoàn cán bộ, HSSV các tỉnh đến trường tham quan</t>
        </r>
      </text>
    </comment>
    <comment ref="H7" authorId="0">
      <text>
        <r>
          <rPr>
            <b/>
            <sz val="9"/>
            <color indexed="81"/>
            <rFont val="Tahoma"/>
            <family val="2"/>
          </rPr>
          <t xml:space="preserve"> Xây dựng đề án vị trí việc làm của đơn vị</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sharedStrings.xml><?xml version="1.0" encoding="utf-8"?>
<sst xmlns="http://schemas.openxmlformats.org/spreadsheetml/2006/main" count="1970" uniqueCount="822">
  <si>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</si>
  <si>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</si>
  <si>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</si>
  <si>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</si>
  <si>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</si>
  <si>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</si>
  <si>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</si>
  <si>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</si>
  <si>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</si>
  <si>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</si>
  <si>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</si>
  <si>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</si>
  <si>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</si>
  <si>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</si>
  <si>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</si>
  <si>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</si>
  <si>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Ngày        tháng       năm</t>
  </si>
  <si>
    <t>TRƯỞNG ĐƠN VỊ</t>
  </si>
  <si>
    <t>Mức độ hoàn thành khối lượng công việc được giao (tối đa 70%)</t>
  </si>
  <si>
    <t>BẢNG XÁC ĐỊNH KHỐI LƯỢNG CÔNG VIỆC QUÝ I/2019</t>
  </si>
  <si>
    <t>01/02/2019</t>
  </si>
  <si>
    <t>01/8/2019</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</si>
  <si>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</si>
  <si>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</si>
  <si>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</si>
  <si>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</si>
  <si>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</si>
  <si>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</si>
  <si>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</si>
  <si>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</si>
  <si>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</si>
  <si>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</si>
  <si>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</si>
  <si>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</si>
  <si>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</si>
  <si>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</si>
  <si>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</si>
  <si>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</si>
  <si>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</si>
  <si>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</si>
  <si>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</si>
  <si>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</si>
  <si>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</si>
  <si>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</si>
  <si>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</si>
  <si>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</si>
  <si>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</si>
  <si>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</si>
  <si>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</si>
  <si>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</si>
  <si>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</si>
  <si>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</si>
  <si>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</si>
  <si>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</si>
  <si>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</si>
  <si>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</si>
  <si>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</si>
  <si>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</si>
  <si>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</si>
  <si>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</si>
  <si>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</si>
  <si>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</si>
  <si>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</si>
  <si>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</si>
  <si>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</si>
  <si>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</si>
  <si>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</si>
  <si>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</si>
  <si>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</si>
  <si>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</si>
  <si>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</si>
  <si>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</si>
  <si>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</si>
  <si>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</si>
  <si>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t>17/02/2019</t>
  </si>
  <si>
    <t>25/01/2019</t>
  </si>
  <si>
    <t>01/2019</t>
  </si>
  <si>
    <t>15/01/2019</t>
  </si>
  <si>
    <t>Lưu Hoàng Hải Yến, Huỳnh Thanh Nhàn, Nguyễn Thanh Hiền, Huỳnh Thị Xuân Mai, Trần Thị Phương Oanh, Thân Thị Nhung</t>
  </si>
  <si>
    <r>
      <t xml:space="preserve">TRƯỜNG CAO ĐẲNG LÝ TỰ TRỌNG
 THÀNH PHỐ HỒ CHÍ MINH
</t>
    </r>
    <r>
      <rPr>
        <b/>
        <sz val="12"/>
        <rFont val="Times New Roman"/>
        <family val="1"/>
      </rPr>
      <t>PHÒNG TỔ CHỨC - HÀNH CHÍNH - TỔNG HỢP</t>
    </r>
  </si>
  <si>
    <t>Lâm Viết Dũng, Nguyễn Thành Nam, Nguyễn Thị Hoa, Nguyễn Thị Vân, Huỳnh Thị Minh Ly, Huỳnh Thị Xuân Mai, Vũ Như Quỳnh, Phan Thị Ngọc Phượng, Trần Thị Ánh Phượng, Lê Hùng Thanh, 11 Bảo vệ</t>
  </si>
  <si>
    <t>BẢNG XÁC ĐỊNH KHỐI LƯỢNG CÔNG VIỆC QUÝ 1/2019</t>
  </si>
  <si>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</si>
  <si>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</si>
  <si>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</si>
  <si>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</si>
  <si>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</si>
  <si>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</si>
  <si>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</si>
  <si>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</si>
  <si>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</si>
  <si>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</si>
  <si>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</si>
  <si>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</si>
  <si>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</si>
  <si>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</si>
  <si>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</si>
  <si>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</si>
  <si>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</si>
  <si>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Võ Thị Tuyết</t>
  </si>
  <si>
    <t>Trịnh Tuấn Vũ</t>
  </si>
  <si>
    <t>Ghi chú: (x1) hoặc (x2)…  là trọng số của mỗi công việc, được căn cứ vào mức độ phức tạp, thời gian thực hiện...do Trưởng đơn vị quyết định.</t>
  </si>
  <si>
    <t>BGH duyệt</t>
  </si>
  <si>
    <t>12/01/2019</t>
  </si>
  <si>
    <t>Hiệp, Hiếu, Dũng</t>
  </si>
  <si>
    <t>Thiện, Hà, Nữ</t>
  </si>
  <si>
    <t>Hiếu, Dũng</t>
  </si>
  <si>
    <t>Nguyễn Chí Nhân</t>
  </si>
  <si>
    <r>
      <t xml:space="preserve">Nhiệm vụ 1 </t>
    </r>
    <r>
      <rPr>
        <b/>
        <sz val="12"/>
        <color rgb="FFFF0000"/>
        <rFont val="Times New Roman"/>
        <family val="1"/>
      </rPr>
      <t>(x1)</t>
    </r>
  </si>
  <si>
    <r>
      <t xml:space="preserve">Nhiệm vụ 4
</t>
    </r>
    <r>
      <rPr>
        <b/>
        <sz val="12"/>
        <color rgb="FFFF0000"/>
        <rFont val="Times New Roman"/>
        <family val="1"/>
      </rPr>
      <t>(x1)</t>
    </r>
  </si>
  <si>
    <t>Võ Thị Anh Đào</t>
  </si>
  <si>
    <t>Nguyễn Thanh Sơn</t>
  </si>
  <si>
    <t>Lương Minh Dũng</t>
  </si>
  <si>
    <t>Nguyễn Thị Tuyết</t>
  </si>
  <si>
    <t>Vũ Thị Thu Thuỷ</t>
  </si>
  <si>
    <t>Nguyễn Yến Nhi</t>
  </si>
  <si>
    <r>
      <t>Ghi chú:</t>
    </r>
    <r>
      <rPr>
        <b/>
        <sz val="13"/>
        <color rgb="FFFF0000"/>
        <rFont val="Times New Roman"/>
        <family val="1"/>
      </rPr>
      <t xml:space="preserve"> (x1) hoặc (x2)…  </t>
    </r>
    <r>
      <rPr>
        <b/>
        <sz val="13"/>
        <rFont val="Times New Roman"/>
        <family val="1"/>
      </rPr>
      <t>là trọng số của mỗi công việc, được căn cứ vào mức độ phức tạp, thời gian thực hiện...do Trưởng đơn vị quyết định.</t>
    </r>
  </si>
  <si>
    <t>07 (Nguyễn Chí Nhân, Võ Thị Anh Đào, 
Nguyễn Thanh Sơn, Lương Minh Dũng, Nguyễn Thị Tuyết, Vũ Thị Thu Thuỷ, Nguyễn Yến Nhi)</t>
  </si>
  <si>
    <t>03 (Nguyễn Chí Nhân, Võ Thị Anh Đào, Nguyễn Thị Tuyết)</t>
  </si>
  <si>
    <t>TRƯỜNG CAO ĐẲNG LÝ TỰ TRỌNG
 THÀNH PHỐ HỒ CHÍ MINH</t>
  </si>
  <si>
    <t>Nhiệm vụ 3</t>
  </si>
  <si>
    <t>Nhiệm vụ 4</t>
  </si>
  <si>
    <t>Nhiệm vụ 5</t>
  </si>
  <si>
    <t>Nhiệm vụ 6</t>
  </si>
  <si>
    <t>Nhiệm vụ 7</t>
  </si>
  <si>
    <t>Nhiệm vụ 8</t>
  </si>
  <si>
    <t>Nhiệm vụ 9</t>
  </si>
  <si>
    <t>Nhiệm vụ 10</t>
  </si>
  <si>
    <t>Nguyễn Trọng</t>
  </si>
  <si>
    <t>20/01/2019</t>
  </si>
  <si>
    <t>21/2/2019</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</si>
  <si>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</si>
  <si>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</si>
  <si>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</si>
  <si>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</si>
  <si>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</si>
  <si>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</si>
  <si>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</si>
  <si>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</si>
  <si>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</si>
  <si>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</si>
  <si>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</si>
  <si>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</si>
  <si>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</si>
  <si>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</si>
  <si>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</si>
  <si>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</si>
  <si>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20/3/2019</t>
  </si>
  <si>
    <t>PHÓ TRƯỞNG ĐƠN VỊ</t>
  </si>
  <si>
    <t>Nguyễn Ngọc Trang</t>
  </si>
  <si>
    <t>Huỳnh Thị Cẩm Hoa</t>
  </si>
  <si>
    <t>Lê Tiến Dũng</t>
  </si>
  <si>
    <t>Trần Nhật Minh</t>
  </si>
  <si>
    <t>30/4/2019</t>
  </si>
  <si>
    <t>Đi tham gia Tư vấn ngày hội tuyến sinh</t>
  </si>
  <si>
    <t>TRƯỜNG CAO ĐẲNG LÝ TỰ TRỌNG THÀNH PHỐ HỒ CHÍ MINH</t>
  </si>
  <si>
    <t>Nguyễn Thanh Lâm</t>
  </si>
  <si>
    <t>Phạm Minh Nghĩa</t>
  </si>
  <si>
    <t>Nguyễn Thị Ngọc Anh</t>
  </si>
  <si>
    <t>Lê Minh Phong</t>
  </si>
  <si>
    <t>Phạm Huy Hoàng</t>
  </si>
  <si>
    <t>Hồ Thị Khuyên</t>
  </si>
  <si>
    <t>Nguyễn Thị Thảo</t>
  </si>
  <si>
    <t>Tháng 1/2019</t>
  </si>
  <si>
    <t>Tháng 3/2019</t>
  </si>
  <si>
    <t>Nguyễn Văn Chiến</t>
  </si>
  <si>
    <t xml:space="preserve">Mai Nguyễn Hoàng Yến </t>
  </si>
  <si>
    <t>Lương Xuân Thịnh</t>
  </si>
  <si>
    <t>Lập kế hoạch, Tờ trình, Liên hệ làm việc với doanh nghiệp, Tham gia các hoạt động với Trung tâm hỗ trợ việc làm Thành phố và khu chế suất.
Đưa HSSV đi tham quan nhà máy.</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</si>
  <si>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</si>
  <si>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</si>
  <si>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</si>
  <si>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</si>
  <si>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</si>
  <si>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</si>
  <si>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</si>
  <si>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</si>
  <si>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</si>
  <si>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</si>
  <si>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</si>
  <si>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</si>
  <si>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</si>
  <si>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</si>
  <si>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</si>
  <si>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</si>
  <si>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</si>
  <si>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Ngày 25 tháng 03 năm 2019</t>
  </si>
  <si>
    <t>Nguyễn Thị Thủy</t>
  </si>
  <si>
    <t>tháng 1/2019</t>
  </si>
  <si>
    <t>Hướng dẫn Giáo sinh thực tập</t>
  </si>
  <si>
    <t>25/2/2019</t>
  </si>
  <si>
    <t>KHOA LÝ LUẬN CHÍNH TRỊ</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</si>
  <si>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</si>
  <si>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</si>
  <si>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</si>
  <si>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</si>
  <si>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</si>
  <si>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</si>
  <si>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</si>
  <si>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</si>
  <si>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</si>
  <si>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</si>
  <si>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</si>
  <si>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</si>
  <si>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</si>
  <si>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</si>
  <si>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</si>
  <si>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</si>
  <si>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Tham gia đội đá bóng nữ của Trường</t>
  </si>
  <si>
    <t>trong thang 3/2019</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</si>
  <si>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</si>
  <si>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</si>
  <si>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</si>
  <si>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</si>
  <si>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</si>
  <si>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</si>
  <si>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</si>
  <si>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</si>
  <si>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</si>
  <si>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</si>
  <si>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</si>
  <si>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</si>
  <si>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</si>
  <si>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</si>
  <si>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</si>
  <si>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</si>
  <si>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</si>
  <si>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</si>
  <si>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</si>
  <si>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</si>
  <si>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</si>
  <si>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</si>
  <si>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</si>
  <si>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</si>
  <si>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</si>
  <si>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 xml:space="preserve">KHOA CÔNG NGHỆ ĐIỆN - ĐIỆN TỬ                                                                </t>
  </si>
  <si>
    <t>Nhiệm vụ 1</t>
  </si>
  <si>
    <t>Nhiệm vụ 2</t>
  </si>
  <si>
    <t>Châu Văn Bảo</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</si>
  <si>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</si>
  <si>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</si>
  <si>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</si>
  <si>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</si>
  <si>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</si>
  <si>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</si>
  <si>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</si>
  <si>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</si>
  <si>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</si>
  <si>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</si>
  <si>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</si>
  <si>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</si>
  <si>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</si>
  <si>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</si>
  <si>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</si>
  <si>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</si>
  <si>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</si>
  <si>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</si>
  <si>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</si>
  <si>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</si>
  <si>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</si>
  <si>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</si>
  <si>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</si>
  <si>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</si>
  <si>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</si>
  <si>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</si>
  <si>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</si>
  <si>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</si>
  <si>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</si>
  <si>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</si>
  <si>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</si>
  <si>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Tham gia làm mô hình thiết bị đào tạo tự làm</t>
  </si>
  <si>
    <t>Đào tạo theo dự án Trường CĐ Nghề Dân Tộc Nội Trú Bắc Kạn</t>
  </si>
  <si>
    <t>Nguyễn Anh Tuấn</t>
  </si>
  <si>
    <t>Võ Đắc Thịnh</t>
  </si>
  <si>
    <t>Nguyễn Hữu Mạnh</t>
  </si>
  <si>
    <t>Triệu Phú Nguyên</t>
  </si>
  <si>
    <t>Hà Quốc Bảo</t>
  </si>
  <si>
    <t>Nguyễn Thanh Hùng</t>
  </si>
  <si>
    <t>Trần Minh Tuấn</t>
  </si>
  <si>
    <t>Nguyễn Thành Đức</t>
  </si>
  <si>
    <t>Đặng Thái Sơn</t>
  </si>
  <si>
    <t>Phan Anh Tuấn Kiệt</t>
  </si>
  <si>
    <t>Trần Quốc Duy</t>
  </si>
  <si>
    <t>Nguyễn Minh Thái</t>
  </si>
  <si>
    <t>Phạm Nguyễn Đức Trung</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</si>
  <si>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</si>
  <si>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</si>
  <si>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</si>
  <si>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</si>
  <si>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</si>
  <si>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</si>
  <si>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</si>
  <si>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</si>
  <si>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</si>
  <si>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</si>
  <si>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</si>
  <si>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</si>
  <si>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</si>
  <si>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</si>
  <si>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</si>
  <si>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Võ Phước Quang</t>
  </si>
  <si>
    <t>1. Đinh Đồng Hiệp
2. Hoàng Văn Viết
3. Võ Anh Hào
4. Đặng Thế Huân</t>
  </si>
  <si>
    <t>1. Đinh Đồng Hiệp
4. Đặng Thế Huân</t>
  </si>
  <si>
    <t>Chế Vân cầm</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</si>
  <si>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</si>
  <si>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</si>
  <si>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</si>
  <si>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</si>
  <si>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</si>
  <si>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</si>
  <si>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</si>
  <si>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</si>
  <si>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</si>
  <si>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22/3/2019</t>
  </si>
  <si>
    <t>Chung Trần Thế Vinh</t>
  </si>
  <si>
    <t>Bùi Anh Tuấn</t>
  </si>
  <si>
    <t>Phan Văn Thành</t>
  </si>
  <si>
    <t>Trần Đình Khải</t>
  </si>
  <si>
    <t>Trương Thị Phương Hồng</t>
  </si>
  <si>
    <t>Vũ Đức Pháp</t>
  </si>
  <si>
    <t>Nguyễn Văn Sơn</t>
  </si>
  <si>
    <t>Vũ Quang Khải</t>
  </si>
  <si>
    <t>Tỷ lệ</t>
  </si>
  <si>
    <t>BẢNG TỔNG HỢP XÁC ĐỊNH KHỐI LƯỢNG CÔNG VIỆC QUÝ I/2019</t>
  </si>
  <si>
    <t>Stt</t>
  </si>
  <si>
    <t>Tên đơn vị</t>
  </si>
  <si>
    <t>Phòng Tổ chức - Hành chính - Tổng hợp</t>
  </si>
  <si>
    <t>Tổng hợp đánh giá, phân loại hiệu quả công việc Quý IV/2018</t>
  </si>
  <si>
    <t>Công tác phục vụ đón Tết Nguyên đán Kỷ Hợi - 2019 (trang trí, chuẩn bị đồ cúng giao thừa, mùng 6,…). Trực tết Nguyên đán</t>
  </si>
  <si>
    <t>Phòng Công tác Chính trị - Học sinh Sinh viên</t>
  </si>
  <si>
    <t>Xây dựng kế hoạch và tổ chức gặp gỡ đối thoại giữa đại diện Nhà trường với HSSV nội trú</t>
  </si>
  <si>
    <t>Xây dựng Đề án Vị trí việc làm của phòng CTCT-HSSV</t>
  </si>
  <si>
    <t>Quản lý HSSV các khoa thực hiện hỗ trợ công tác hành chính (lập văn bản gửi cơ quan địa phương về ANTT,…)</t>
  </si>
  <si>
    <t>Phòng Khảo thí và Đảm bảo chất lượng</t>
  </si>
  <si>
    <t>Làm thêm vào các ngày thứ bảy, chủ nhật và buổi tối để phục vụ công tác thi kết thúc học phần các khoá (không bố trí nghỉ bù trong tuần)</t>
  </si>
  <si>
    <t>Tham gia xây dựng đề án vị trí việc làm của đơn vị</t>
  </si>
  <si>
    <t>Hỗ trợ kỹ thuật tại khoa CNTT trong các đợt thi trắc nghiệm online</t>
  </si>
  <si>
    <t>Phòng Kế hoạch - Tài chính</t>
  </si>
  <si>
    <t>Phòng Quản trị - Dịch vụ</t>
  </si>
  <si>
    <t>Phòng Tuyển sinh - Đào tạo</t>
  </si>
  <si>
    <t>Phòng Quản lý khoa học - Hợp tác quốc tế</t>
  </si>
  <si>
    <t>Tổ Thanh tra - Pháp chế</t>
  </si>
  <si>
    <t>Tăng ca trực</t>
  </si>
  <si>
    <t>Trung tâm Quan hệ doanh nghiệp</t>
  </si>
  <si>
    <t>Trung tâm Điều hành và quản lý dữ liệu</t>
  </si>
  <si>
    <t xml:space="preserve">Thực hiện ghi hình tuyển sinh trực tuyến </t>
  </si>
  <si>
    <t>Nhắn tin trả lời tư vấn cho học sinh, sinh viên trên fanpage của Trường</t>
  </si>
  <si>
    <t>Trung tâm Y tế</t>
  </si>
  <si>
    <t>Thực hiện công văn xin hỗ trợ thuốc ABATE 1SG diệt lăng quăng trong hệ thống thoát nước của trường</t>
  </si>
  <si>
    <t>Thực hiện mẫu xét nghiệm tầm soát tình huống sinh viên có biểu hiện sử dụng ma túy trong trường học (Kết quả mẫu  xét nghiệm kèm theo)</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</si>
  <si>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</si>
  <si>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</si>
  <si>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</si>
  <si>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</si>
  <si>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</si>
  <si>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</si>
  <si>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</si>
  <si>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</si>
  <si>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</si>
  <si>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</si>
  <si>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BẢNG TỔNG HỢP ĐẦU CÔNG VIỆC NGOÀI KẾ HOẠCH (30%), DO BGH, TRƯỞNG ĐƠN VỊ PHÂN CÔNG</t>
  </si>
  <si>
    <t xml:space="preserve">Nguyễn Kính </t>
  </si>
  <si>
    <t xml:space="preserve">Nguyễn Thị Kim Dung </t>
  </si>
  <si>
    <t>Hồng Mộng Tuyết Dung</t>
  </si>
  <si>
    <t xml:space="preserve">Đỗ Thi Ngọc </t>
  </si>
  <si>
    <t>Nguyễn Thị Hồng Thắm</t>
  </si>
  <si>
    <t>Phạm Lê Đông Hưng</t>
  </si>
  <si>
    <t xml:space="preserve">Lê Hửu Nhân </t>
  </si>
  <si>
    <t>Trần Thị Thảo Vân</t>
  </si>
  <si>
    <t>Nguyễn Thị Minh Thùy</t>
  </si>
  <si>
    <t>Thực hiện hồ sơ xác nhận nghĩa vụ tài chính về đất đai của trường để thay đổi tên trường trên giấy chứng nhận quyền sử dụng đất</t>
  </si>
  <si>
    <t>Báo cáo tình hình thực hiện các dự án Xây dựngtại đơn vị (Xây dựng mới KTX, Công trình nâng tầng khoa Điện - Điện tử) theo CV đề nghị của Sở GDĐT TP.HCM</t>
  </si>
  <si>
    <t>03/2019</t>
  </si>
  <si>
    <r>
      <rPr>
        <b/>
        <sz val="13"/>
        <color indexed="8"/>
        <rFont val="Times New Roman"/>
        <family val="1"/>
      </rPr>
      <t>Nhiệm vụ 1:</t>
    </r>
    <r>
      <rPr>
        <sz val="13"/>
        <color indexed="8"/>
        <rFont val="Times New Roman"/>
        <family val="1"/>
      </rPr>
      <t xml:space="preserve"> Hỗ trợ ngày Hội tư vấn hướng nghiệp do Báo giáo dục tổ chức tại trường ngày 12/01/2019</t>
    </r>
  </si>
  <si>
    <r>
      <rPr>
        <b/>
        <sz val="13"/>
        <color indexed="8"/>
        <rFont val="Times New Roman"/>
        <family val="1"/>
      </rPr>
      <t>Nhiệm vụ 3:</t>
    </r>
    <r>
      <rPr>
        <sz val="13"/>
        <color indexed="8"/>
        <rFont val="Times New Roman"/>
        <family val="1"/>
      </rPr>
      <t xml:space="preserve"> Hỗ trợ tiếp đoàn cán bộ, HSSV các tỉnh đến trường tham quan</t>
    </r>
  </si>
  <si>
    <t>Từ tháng 3/2019</t>
  </si>
  <si>
    <r>
      <rPr>
        <b/>
        <sz val="13"/>
        <color indexed="8"/>
        <rFont val="Times New Roman"/>
        <family val="1"/>
      </rPr>
      <t>Nhiệm vụ 5:</t>
    </r>
    <r>
      <rPr>
        <sz val="13"/>
        <color indexed="8"/>
        <rFont val="Times New Roman"/>
        <family val="1"/>
      </rPr>
      <t xml:space="preserve"> Tham gia hội thao, hội thi cấp trường/ cấp ngành</t>
    </r>
  </si>
  <si>
    <r>
      <rPr>
        <b/>
        <sz val="13"/>
        <color indexed="8"/>
        <rFont val="Times New Roman"/>
        <family val="1"/>
      </rPr>
      <t>Nhiệm vụ 2:</t>
    </r>
    <r>
      <rPr>
        <sz val="13"/>
        <color indexed="8"/>
        <rFont val="Times New Roman"/>
        <family val="1"/>
      </rPr>
      <t xml:space="preserve"> Công tác Tuyển sinh trực tuyến (live stream)</t>
    </r>
  </si>
  <si>
    <t>ĐƠN VỊ: KHẢO THÍ &amp; ĐBCL</t>
  </si>
  <si>
    <r>
      <t xml:space="preserve">Nhiệm vụ 2 </t>
    </r>
    <r>
      <rPr>
        <b/>
        <sz val="12"/>
        <color rgb="FFFF0000"/>
        <rFont val="Times New Roman"/>
        <family val="1"/>
      </rPr>
      <t>(x2)</t>
    </r>
  </si>
  <si>
    <r>
      <t xml:space="preserve">Nhiệm vụ 3
</t>
    </r>
    <r>
      <rPr>
        <b/>
        <sz val="12"/>
        <color rgb="FFFF0000"/>
        <rFont val="Times New Roman"/>
        <family val="1"/>
      </rPr>
      <t>(x1)</t>
    </r>
  </si>
  <si>
    <t>Nhiệm vụ 1: Hỗ trợ Trung tâm Lý Tự Trọng</t>
  </si>
  <si>
    <t>04 (Nguyễn Chí Nhân, Võ Thị Anh Đào,
 Nguyễn Yến Nhi, Vũ Thị Thu Thuỷ, Nguyễn Thanh Sơn)</t>
  </si>
  <si>
    <t>Nhiệm vụ 2: Làm thêm vào các ngày thứ bảy, chủ nhật và buổi tối để phục vụ công tác thi kết thúc học phần các khoá (không bố trí nghỉ bù trong tuần)</t>
  </si>
  <si>
    <t>Nhiệm vụ 3: Tham gia xây dựng đề án vị trí việc làm của đơn vị</t>
  </si>
  <si>
    <t>Nhiệm vụ 4: Hỗ trợ kỹ thuật tại khoa CNTT trong các đợt thi trắc nghiệm online</t>
  </si>
  <si>
    <t>03 (Nguyễn Chí Nhân, Võ Thị Anh Đào, Lương Minh Dũng)</t>
  </si>
  <si>
    <t>Ngày    12    tháng   3    năm 2019</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</si>
  <si>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</si>
  <si>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</si>
  <si>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</si>
  <si>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</si>
  <si>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</si>
  <si>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2
(3%)</t>
  </si>
  <si>
    <t>Nhiệm vụ 3
(1%)</t>
  </si>
  <si>
    <t>Nhiệm vụ 4
(1%)</t>
  </si>
  <si>
    <t>Nhiệm vụ 5
(2%)</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</si>
  <si>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</si>
  <si>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Tổ Bảo vệ 10 người (trừ Trần Văn Anh), Lâm Viết Dũng, Nguyễn Thành Nam, Nguyễn Thị Vân, Huỳnh Thị Minh Ly, Thân Thị Nhung, Lê Hùng Thanh, Nguyễn Văn Chì, Lưu Hoàng Hải Yến</t>
  </si>
  <si>
    <t>Từ tháng 1/2019</t>
  </si>
  <si>
    <r>
      <t xml:space="preserve">Nhiệm vụ 4: </t>
    </r>
    <r>
      <rPr>
        <sz val="13"/>
        <color indexed="8"/>
        <rFont val="Times New Roman"/>
        <family val="1"/>
      </rPr>
      <t>Xây dựng đề án vị trí việc làm của đơn vị</t>
    </r>
  </si>
  <si>
    <t>Lâm Viết Dũng, Nguyễn Thị Hoa, Phan Thị Ngọc Phượng, Trần Thị Phương Oanh</t>
  </si>
  <si>
    <r>
      <t>Nhiệm vụ 6:</t>
    </r>
    <r>
      <rPr>
        <sz val="13"/>
        <rFont val="Times New Roman"/>
        <family val="1"/>
      </rPr>
      <t xml:space="preserve"> Tổng hợp đánh giá, phân loại hiệu quả công việc Quý IV/2018</t>
    </r>
  </si>
  <si>
    <t>Lâm Viết Dũng, Nguyễn Thị Hoa, Trần Thị Ánh Phượng, Vũ Như Quỳnh, Phan Thị Ngọc Phượng</t>
  </si>
  <si>
    <r>
      <t xml:space="preserve">Nhiệm vụ 7: </t>
    </r>
    <r>
      <rPr>
        <sz val="13"/>
        <rFont val="Times New Roman"/>
        <family val="1"/>
      </rPr>
      <t>Công tác phục vụ đón Tết Nguyên đán Kỷ Hợi - 2019 (trang trí, chuẩn bị đồ cúng giao thừa, mùng 6,…). Trực tết Nguyên đán</t>
    </r>
  </si>
  <si>
    <t>Huỳnh Thị Xuân Mai, Lưu Hoàng Hải Yến, Nguyễn Văn Chì</t>
  </si>
  <si>
    <r>
      <t xml:space="preserve">TRƯỜNG CAO ĐẲNG LÝ TỰ TRỌNG
 THÀNH PHỐ HỒ CHÍ MINH
</t>
    </r>
    <r>
      <rPr>
        <b/>
        <sz val="12"/>
        <rFont val="Times New Roman"/>
        <family val="1"/>
      </rPr>
      <t>PHÒNG CÔNG TÁC CHÍNH TRỊ - HSSV</t>
    </r>
  </si>
  <si>
    <t>Nhiệm vụ chung của nhà trường (tối đa 10%)</t>
  </si>
  <si>
    <t>Nhiệm vụ riêng của từng đơn vị (tối đa 20%)</t>
  </si>
  <si>
    <t>Tham gia đoàn tư vấn tuyển sinh của Trường tại các tỉnh: 10%</t>
  </si>
  <si>
    <t>CB-NV phòng</t>
  </si>
  <si>
    <t>22/03/2019</t>
  </si>
  <si>
    <t>23/03/2019</t>
  </si>
  <si>
    <t>Thiện, Lợi, Nữ</t>
  </si>
  <si>
    <t>Từ tháng 02/2019</t>
  </si>
  <si>
    <t>Thiện, Lợi, Hà, Long, Nữ, Hiếu</t>
  </si>
  <si>
    <t>Kim Anh, Dương, Hà, Long, Thắng, Nhung, Dũng, Giang</t>
  </si>
  <si>
    <r>
      <t xml:space="preserve">Nhiệm vụ 6: </t>
    </r>
    <r>
      <rPr>
        <sz val="13"/>
        <rFont val="Times New Roman"/>
        <family val="1"/>
      </rPr>
      <t>Xây dựng kế hoạch và tổ chức gặp gỡ đối thoại giữa đại diện Nhà trường với HSSV nội trú</t>
    </r>
  </si>
  <si>
    <t>10/12/2018</t>
  </si>
  <si>
    <t>Tháng 01/2019</t>
  </si>
  <si>
    <t>Lợi, Hiệp, Long</t>
  </si>
  <si>
    <r>
      <t>Nhiệm vụ 7:</t>
    </r>
    <r>
      <rPr>
        <sz val="13"/>
        <rFont val="Times New Roman"/>
        <family val="1"/>
      </rPr>
      <t xml:space="preserve"> Xây dựng kế hoạch, tổ chức Chào cờ đầu năm Kỷ Hợi;</t>
    </r>
  </si>
  <si>
    <t>18-02-2019</t>
  </si>
  <si>
    <r>
      <t xml:space="preserve">Nhiệm vụ 8: </t>
    </r>
    <r>
      <rPr>
        <sz val="13"/>
        <rFont val="Times New Roman"/>
        <family val="1"/>
      </rPr>
      <t xml:space="preserve">Xây dựng Mục tiêu và KH hoạch định các mục tiêu 2019 của phòng; </t>
    </r>
  </si>
  <si>
    <t>03/03/2019</t>
  </si>
  <si>
    <t>07/03/2019</t>
  </si>
  <si>
    <r>
      <t xml:space="preserve">Nhiệm vụ 9: </t>
    </r>
    <r>
      <rPr>
        <sz val="13"/>
        <rFont val="Times New Roman"/>
        <family val="1"/>
      </rPr>
      <t>Quản lý HSSV các khoa thực hiện hỗ trợ công tác hành chính (lập văn bản gửi cơ quan địa phương về ANTT,…)</t>
    </r>
  </si>
  <si>
    <t>08/03/2019</t>
  </si>
  <si>
    <t>08/03/2020</t>
  </si>
  <si>
    <t>Ngày 30 tháng 3 năm 2019</t>
  </si>
  <si>
    <t>P. CÔNG TÁC CHÍNH TRỊ - HSSV</t>
  </si>
  <si>
    <r>
      <t xml:space="preserve">TRƯỜNG CAO ĐẲNG LÝ TỰ TRỌNG
 THÀNH PHỐ HỒ CHÍ MINH
</t>
    </r>
    <r>
      <rPr>
        <b/>
        <sz val="12"/>
        <rFont val="Times New Roman"/>
        <family val="1"/>
      </rPr>
      <t>PHÒNG KẾ HOẠCH - TÀI CHÍNH</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</si>
  <si>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</si>
  <si>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</si>
  <si>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nhiệm vụ</t>
  </si>
  <si>
    <t>Nhiệm vụ 2
(2%)</t>
  </si>
  <si>
    <t>Nhiệm vụ 3
(2%)</t>
  </si>
  <si>
    <t>Nhiệm vụ 6
(5%)</t>
  </si>
  <si>
    <t>Nhiệm vụ 7 (4%)</t>
  </si>
  <si>
    <t>Nhiệm vụ 8 (5%)</t>
  </si>
  <si>
    <t>Nhiệm vụ 9 (4%)</t>
  </si>
  <si>
    <t>Nhiệm vụ 10 (2%)</t>
  </si>
  <si>
    <r>
      <rPr>
        <b/>
        <sz val="13"/>
        <color indexed="8"/>
        <rFont val="Times New Roman"/>
        <family val="1"/>
      </rPr>
      <t>Nhiệm vụ 1:</t>
    </r>
    <r>
      <rPr>
        <sz val="13"/>
        <color indexed="8"/>
        <rFont val="Times New Roman"/>
        <family val="1"/>
      </rPr>
      <t xml:space="preserve"> Hỗ trợ trưởng phòng lập dự toán nguồn kinh phí sử dụng chung cho trường:
- Sử dụng trước và sau Tết Nguyên đán 2019
- Sử dụng cho năm 2019 (kể cả lập dự phòng)</t>
    </r>
  </si>
  <si>
    <t>Từ  
01/2019</t>
  </si>
  <si>
    <t>Đến 03/2019</t>
  </si>
  <si>
    <r>
      <rPr>
        <b/>
        <sz val="13"/>
        <color indexed="8"/>
        <rFont val="Times New Roman"/>
        <family val="1"/>
      </rPr>
      <t>Nhiệm vụ 2:</t>
    </r>
    <r>
      <rPr>
        <sz val="13"/>
        <color indexed="8"/>
        <rFont val="Times New Roman"/>
        <family val="1"/>
      </rPr>
      <t xml:space="preserve"> Quyết toán kinh phí tổ chức hội thảo quốc tế nhà trường thông minh (Nhận tài trợ từ Sở KH-CN):
- Lập dự toán, thuyết minh dự toán --&gt; Sở KHCN duyệt
- Lập hồ sơ quyết toán, Giải trình quyết toán --&gt; Trình Kho bạc giải ngân.</t>
    </r>
  </si>
  <si>
    <t>Từ  
03/2019</t>
  </si>
  <si>
    <r>
      <rPr>
        <b/>
        <sz val="13"/>
        <color indexed="8"/>
        <rFont val="Times New Roman"/>
        <family val="1"/>
      </rPr>
      <t xml:space="preserve">Nhiệm vụ 3: </t>
    </r>
    <r>
      <rPr>
        <sz val="13"/>
        <color indexed="8"/>
        <rFont val="Times New Roman"/>
        <family val="1"/>
      </rPr>
      <t>Lập báo cáo liên quan đến việc thực hiện thu nhập tăng thêm theo NQ 03:
- Thuyết minh nguồn để thực hiện NQ 03;
- Xây dựng đề án (không sử dụng nguồn NS năm 2018);
- Gửi Hồ sơ về Sở GD và Sở TC để báo cáo tình hình đã chi theo NQ.03 --&gt; 
- Hiện nhà trường chưa chi?:(HĐ 68 và HĐ LĐ trường)
(Gửi biểu mẫu theo yêu cầu Sở TC và Sở GD)</t>
    </r>
  </si>
  <si>
    <r>
      <rPr>
        <b/>
        <sz val="13"/>
        <color indexed="8"/>
        <rFont val="Times New Roman"/>
        <family val="1"/>
      </rPr>
      <t>Nhiệm vụ 6:</t>
    </r>
    <r>
      <rPr>
        <sz val="13"/>
        <color indexed="8"/>
        <rFont val="Times New Roman"/>
        <family val="1"/>
      </rPr>
      <t xml:space="preserve">  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r>
  </si>
  <si>
    <r>
      <rPr>
        <b/>
        <sz val="13"/>
        <color indexed="8"/>
        <rFont val="Times New Roman"/>
        <family val="1"/>
      </rPr>
      <t>Nhiệm vụ 7:</t>
    </r>
    <r>
      <rPr>
        <sz val="13"/>
        <color indexed="8"/>
        <rFont val="Times New Roman"/>
        <family val="1"/>
      </rPr>
      <t xml:space="preserve"> Thực hiện hồ sơ xác nhận nghĩa vụ tài chính về đất đai của trường để thay đổi tên trường trên giấy chứng nhận quyền sử dụng đất</t>
    </r>
  </si>
  <si>
    <r>
      <rPr>
        <b/>
        <sz val="13"/>
        <color indexed="8"/>
        <rFont val="Times New Roman"/>
        <family val="1"/>
      </rPr>
      <t>Nhiệm vụ 8:</t>
    </r>
    <r>
      <rPr>
        <sz val="13"/>
        <color indexed="8"/>
        <rFont val="Times New Roman"/>
        <family val="1"/>
      </rPr>
      <t xml:space="preserve"> Thực hiện hồ sơ quyết toán dự án Xây dựng Chương trình Chuẩn đầu ra Ngành CN Kỹ thuật Nhiệt với Tổng Cục GDNN Hà Nội</t>
    </r>
  </si>
  <si>
    <r>
      <rPr>
        <b/>
        <sz val="13"/>
        <color indexed="8"/>
        <rFont val="Times New Roman"/>
        <family val="1"/>
      </rPr>
      <t>Nhiệm vụ 9:</t>
    </r>
    <r>
      <rPr>
        <sz val="13"/>
        <color indexed="8"/>
        <rFont val="Times New Roman"/>
        <family val="1"/>
      </rPr>
      <t xml:space="preserve"> Báo cáo tình hình thực hiện các dự án Xây dựngtại đơn vị (Xây dựng mới KTX, Công trình nâng tầng khoa Điện - Điện tử) theo CV đề nghị của Sở GDĐT TP.HCM</t>
    </r>
  </si>
  <si>
    <r>
      <rPr>
        <b/>
        <sz val="13"/>
        <color indexed="8"/>
        <rFont val="Times New Roman"/>
        <family val="1"/>
      </rPr>
      <t>Nhiệm vụ 10:</t>
    </r>
    <r>
      <rPr>
        <sz val="13"/>
        <color indexed="8"/>
        <rFont val="Times New Roman"/>
        <family val="1"/>
      </rPr>
      <t xml:space="preserve">  Trưởng phòng phân công làm choàng việc cho chị Trần Thị Minh Thoa (Nghỉ hộ sản)</t>
    </r>
  </si>
  <si>
    <t xml:space="preserve">Tổng cộng </t>
  </si>
  <si>
    <t>Ngày 26       tháng 03      năm 2019</t>
  </si>
  <si>
    <r>
      <t xml:space="preserve">TRƯỜNG CAO ĐẲNG LÝ TỰ TRỌNG
 THÀNH PHỐ HỒ CHÍ MINH
</t>
    </r>
    <r>
      <rPr>
        <b/>
        <sz val="12"/>
        <rFont val="Times New Roman"/>
        <family val="1"/>
      </rPr>
      <t xml:space="preserve">ĐƠN VỊ: PHÒNG QUẢN TRỊ -DỊCH VỤ </t>
    </r>
  </si>
  <si>
    <t>Nhiệm vụ 6 (5%)</t>
  </si>
  <si>
    <t>Nhiệm vụ 7 (5%)</t>
  </si>
  <si>
    <t>Nhiệm vụ 9 (5%)</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</si>
  <si>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</si>
  <si>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</si>
  <si>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</si>
  <si>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</si>
  <si>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</si>
  <si>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</si>
  <si>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</si>
  <si>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</si>
  <si>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</si>
  <si>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</si>
  <si>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Giáp Đức Nhận</t>
  </si>
  <si>
    <t>Nguyễn Cao Thắng</t>
  </si>
  <si>
    <t>Mai Thu Hương</t>
  </si>
  <si>
    <t>Trần Thị Thu</t>
  </si>
  <si>
    <t>Thân Thị Quyết</t>
  </si>
  <si>
    <t>Đỗ Thị Bích Thủy</t>
  </si>
  <si>
    <t>Nguyễn Thị Thu Trang</t>
  </si>
  <si>
    <t>Dương Thị Thủy</t>
  </si>
  <si>
    <t>Tạ Quốc Tấn</t>
  </si>
  <si>
    <t>Nguyễn Xuân Lợi</t>
  </si>
  <si>
    <t>Thi Thị Phím</t>
  </si>
  <si>
    <t>Trang Thị Minh</t>
  </si>
  <si>
    <t>Trần Thị Kim Loan</t>
  </si>
  <si>
    <t>Huỳnh Thị Thu Nga</t>
  </si>
  <si>
    <t>Huỳnh Thị Thu Hương</t>
  </si>
  <si>
    <t>Nguyễn Lê Hồng Điệp</t>
  </si>
  <si>
    <t>27</t>
  </si>
  <si>
    <t>Lê Thị Thiện</t>
  </si>
  <si>
    <t>28</t>
  </si>
  <si>
    <t>Võ Tấn Kiệt</t>
  </si>
  <si>
    <t>29</t>
  </si>
  <si>
    <t>Huỳnh Bá Triết</t>
  </si>
  <si>
    <t>30</t>
  </si>
  <si>
    <t>Trần Thanh Quý</t>
  </si>
  <si>
    <r>
      <t xml:space="preserve">Nhiệm vụ 6: </t>
    </r>
    <r>
      <rPr>
        <sz val="13"/>
        <rFont val="Times New Roman"/>
        <family val="1"/>
      </rPr>
      <t>Tiếp các đoàn thể Sở, Ban ngành đến làm việc hoặc tổ chức tại Trường.</t>
    </r>
  </si>
  <si>
    <t>Trong Quý I</t>
  </si>
  <si>
    <t>Tập hợp nhiều công việc của đơn vị</t>
  </si>
  <si>
    <r>
      <t xml:space="preserve">Nhiệm vụ 7: </t>
    </r>
    <r>
      <rPr>
        <sz val="13"/>
        <rFont val="Times New Roman"/>
        <family val="1"/>
      </rPr>
      <t>Tổng hợp các báo cáo cho các Sở và các đơn vị liên quan.</t>
    </r>
  </si>
  <si>
    <r>
      <t xml:space="preserve">Nhiệm vụ 8: </t>
    </r>
    <r>
      <rPr>
        <sz val="13"/>
        <rFont val="Times New Roman"/>
        <family val="1"/>
      </rPr>
      <t>Các công việc đột xuất của phòng.</t>
    </r>
  </si>
  <si>
    <r>
      <t>Nhiệm vụ 9:</t>
    </r>
    <r>
      <rPr>
        <sz val="13"/>
        <rFont val="Times New Roman"/>
        <family val="1"/>
      </rPr>
      <t xml:space="preserve"> Hỗ trợ đột xuất cho các đơn vị trong Trường.</t>
    </r>
  </si>
  <si>
    <t>Ngày 01 tháng  04 năm 2019</t>
  </si>
  <si>
    <r>
      <t xml:space="preserve">TRƯỜNG CAO ĐẲNG LÝ TỰ TRỌNG
 THÀNH PHỐ HỒ CHÍ MINH
</t>
    </r>
    <r>
      <rPr>
        <b/>
        <sz val="12"/>
        <rFont val="Times New Roman"/>
        <family val="1"/>
      </rPr>
      <t>PHÒNG TUYỂN SINH - ĐÀO TẠO</t>
    </r>
  </si>
  <si>
    <t>Nhiệm vụ chung của nhà trường 
(tối đa 10%)</t>
  </si>
  <si>
    <t>Nhiệm 
vụ 2
(3%)</t>
  </si>
  <si>
    <t>Nhiệm 
vụ 3
(1%)</t>
  </si>
  <si>
    <t>Nhiệm vụ 6
(7%)</t>
  </si>
  <si>
    <t>Nhiệm vụ 7
(7%)</t>
  </si>
  <si>
    <t>Nhiệm vụ 8
(6%)</t>
  </si>
  <si>
    <r>
      <rPr>
        <b/>
        <sz val="12"/>
        <rFont val="Times New Roman"/>
        <family val="1"/>
      </rPr>
      <t>Nhiệm vụ 1:</t>
    </r>
    <r>
      <rPr>
        <sz val="12"/>
        <rFont val="Times New Roman"/>
        <family val="1"/>
      </rPr>
      <t xml:space="preserve"> Hỗ trợ ngày Hội tư vấn hướng nghiệp do Báo giáo dục tổ chức tại trường ngày 12/01/2019</t>
    </r>
  </si>
  <si>
    <t>Từ ngày 12/01/2019</t>
  </si>
  <si>
    <t>Tất cả CB-VC-NLĐ phòng TS-ĐT, 
trừ cô Hà (nghỉ hộ sản)</t>
  </si>
  <si>
    <t>Nhiệm vụ chung của Nhà trường 10%</t>
  </si>
  <si>
    <r>
      <rPr>
        <b/>
        <sz val="12"/>
        <rFont val="Times New Roman"/>
        <family val="1"/>
      </rPr>
      <t>Nhiệm vụ 2:</t>
    </r>
    <r>
      <rPr>
        <sz val="12"/>
        <rFont val="Times New Roman"/>
        <family val="1"/>
      </rPr>
      <t xml:space="preserve"> Công tác Tuyển sinh trực tuyến (live stream)</t>
    </r>
  </si>
  <si>
    <t>Từ ngày 1/3/2019</t>
  </si>
  <si>
    <t>30/3/2019</t>
  </si>
  <si>
    <t>Thầy Tấn, Cô Nhuận, Thầy Tiến, Thầy Vũ</t>
  </si>
  <si>
    <r>
      <rPr>
        <b/>
        <sz val="12"/>
        <rFont val="Times New Roman"/>
        <family val="1"/>
      </rPr>
      <t>Nhiệm vụ 3:</t>
    </r>
    <r>
      <rPr>
        <sz val="12"/>
        <rFont val="Times New Roman"/>
        <family val="1"/>
      </rPr>
      <t xml:space="preserve"> Hỗ trợ tiếp đoàn cán bộ, HSSV các tỉnh đến trường tham quan</t>
    </r>
  </si>
  <si>
    <t>Thầy Tấn, Cô Nhuận, Thầy Tiến, Thầy Vũ, Cô Tất, Cô Chung</t>
  </si>
  <si>
    <r>
      <t xml:space="preserve">Nhiệm vụ 4: </t>
    </r>
    <r>
      <rPr>
        <sz val="12"/>
        <rFont val="Times New Roman"/>
        <family val="1"/>
      </rPr>
      <t>Xây dựng đề án vị trí việc làm của đơn vị</t>
    </r>
  </si>
  <si>
    <t>Thầy Sĩ, Cô Thảo</t>
  </si>
  <si>
    <r>
      <rPr>
        <b/>
        <sz val="12"/>
        <rFont val="Times New Roman"/>
        <family val="1"/>
      </rPr>
      <t>Nhiệm vụ 5:</t>
    </r>
    <r>
      <rPr>
        <sz val="12"/>
        <rFont val="Times New Roman"/>
        <family val="1"/>
      </rPr>
      <t xml:space="preserve"> Tham gia hội thao, hội thi cấp trường/ cấp ngành</t>
    </r>
  </si>
  <si>
    <t>Cô Trân, Cô Thảo, Cô Thơ (Hội thi ẩm thực 3 miền do CĐGDTP tổ chức</t>
  </si>
  <si>
    <r>
      <t xml:space="preserve">Nhiệm vụ 6: </t>
    </r>
    <r>
      <rPr>
        <sz val="12"/>
        <rFont val="Times New Roman"/>
        <family val="1"/>
      </rPr>
      <t xml:space="preserve">Công tác tư vấn tuyển sinh ngoài giờ </t>
    </r>
  </si>
  <si>
    <t>Từ tháng 2/2019</t>
  </si>
  <si>
    <t>Tất cả CB-VC-NLĐ phòng TS-ĐT, 
trừ: cô Hà, Cô Sa, Thầy Vũ</t>
  </si>
  <si>
    <t>Nhiệm vụ chung của phòng 20%</t>
  </si>
  <si>
    <r>
      <t xml:space="preserve">Nhiệm vụ 7: </t>
    </r>
    <r>
      <rPr>
        <sz val="12"/>
        <rFont val="Times New Roman"/>
        <family val="1"/>
      </rPr>
      <t>Nhận thêm công tác giáo vụ do đồng nghiệp nghỉ hộ sản, trực công tác đào tạo các lớp buổi tối, quản lý điều hành</t>
    </r>
  </si>
  <si>
    <t xml:space="preserve"> - Cô Trân, Cô Chung, Cô Tất, Cô Thùy (giáo vụ)
 - Thầy Tiến, Thầy Phương, Thầy Khánh, Cô Tất, Cô Chung (Trực tối)
 - Thầy Sĩ, Cô Nhuận, Thầy Tấn (Quản lý điều hành)</t>
  </si>
  <si>
    <r>
      <t>Nhiệm vụ 8:</t>
    </r>
    <r>
      <rPr>
        <sz val="12"/>
        <rFont val="Times New Roman"/>
        <family val="1"/>
      </rPr>
      <t xml:space="preserve"> Quản trị phần mềm PMT-EMS</t>
    </r>
  </si>
  <si>
    <t>Thầy Sĩ, Cô Mai</t>
  </si>
  <si>
    <t>Ngày 01 tháng 4 năm 2019</t>
  </si>
  <si>
    <t>KT. TRƯỞNG ĐƠN VỊ</t>
  </si>
  <si>
    <r>
      <t xml:space="preserve">TRƯỜNG CAO ĐẲNG LÝ TỰ TRỌNG
 THÀNH PHỐ HỒ CHÍ MINH
</t>
    </r>
    <r>
      <rPr>
        <b/>
        <sz val="12"/>
        <rFont val="Times New Roman"/>
        <family val="1"/>
      </rPr>
      <t>PHÒNG QUẢN LÝ KHOA HỌC
- HỢP TÁC QUỐC TẾ</t>
    </r>
  </si>
  <si>
    <r>
      <t>Ghi chú:</t>
    </r>
    <r>
      <rPr>
        <b/>
        <sz val="13"/>
        <color indexed="10"/>
        <rFont val="Times New Roman"/>
        <family val="1"/>
      </rPr>
      <t xml:space="preserve"> Nhiệm vụ của đơn vị được tổng hợp theo đặc điểm của công việc và được phân thành 5 nhiệm vụ, mỗi nhiệm vụ được tính 4%, và có nhiều ngưởi tham gia hỗ trợ lẫn nhau</t>
    </r>
  </si>
  <si>
    <t>Trang, Dũng, Minh, Hoa</t>
  </si>
  <si>
    <t>-Chuẩn bị tờ rơi quảng bá khóa học miễn phí của dự án và các chương trình liên quan cho P. TS-ĐT</t>
  </si>
  <si>
    <t>Trang</t>
  </si>
  <si>
    <r>
      <t xml:space="preserve">Nhiệm vụ 6: </t>
    </r>
    <r>
      <rPr>
        <sz val="13"/>
        <color indexed="8"/>
        <rFont val="Times New Roman"/>
        <family val="1"/>
      </rPr>
      <t>Hỗ trợ cho P. TS-ĐT đi tuyển sinh nhiều ngày trong tuần</t>
    </r>
  </si>
  <si>
    <r>
      <rPr>
        <b/>
        <sz val="13"/>
        <color indexed="8"/>
        <rFont val="Times New Roman"/>
        <family val="1"/>
      </rPr>
      <t>Nhiệm vụ 7:</t>
    </r>
    <r>
      <rPr>
        <sz val="13"/>
        <color indexed="8"/>
        <rFont val="Times New Roman"/>
        <family val="1"/>
      </rPr>
      <t xml:space="preserve"> 7. 1 Tham gia xây dựng chương trình tham quan học tập tháng 3; 7.2 Báo cáo nhanh tiếp quốc hội; 7.3 báo cáo giúp cho Đảng vụ kết quả thực hiện chỉ thị 37 của Đảng</t>
    </r>
  </si>
  <si>
    <r>
      <rPr>
        <b/>
        <sz val="13"/>
        <color indexed="8"/>
        <rFont val="Times New Roman"/>
        <family val="1"/>
      </rPr>
      <t>Nhiệm vụ 8:</t>
    </r>
    <r>
      <rPr>
        <sz val="13"/>
        <color indexed="8"/>
        <rFont val="Times New Roman"/>
        <family val="1"/>
      </rPr>
      <t xml:space="preserve"> Hỗ trợ tiếp đoàn cán bộ tỉnh Bắc Kạn đến trường tham quan (1. Nội dung ký kết bản ghi nhớ hợp đào tạo+chương trình; 2. Xây dựng PP giới thiệu; 3. Hỗ trợ tỗ chức lễ bế giảng +phát chứng chỉ của Schneider+Trường)</t>
    </r>
  </si>
  <si>
    <t>16/2/2019</t>
  </si>
  <si>
    <t>Nguyễn Ngọc Trang; Lê Tiến Dũng; Trần Nhật Minh</t>
  </si>
  <si>
    <r>
      <rPr>
        <b/>
        <sz val="13"/>
        <color indexed="8"/>
        <rFont val="Times New Roman"/>
        <family val="1"/>
      </rPr>
      <t>Nhiệm vụ 9:</t>
    </r>
    <r>
      <rPr>
        <sz val="13"/>
        <color indexed="8"/>
        <rFont val="Times New Roman"/>
        <family val="1"/>
      </rPr>
      <t xml:space="preserve"> Hỗ trợ tổ chức lớp đào tạo GV Trường CDNDTNT Bắc Kạn (1. Nội dung chương trình đào tạo; 2. Xây dựng hợp đồng đào tạo; 3. Hỗ trợ tỗ chức lễ khai giảng +Lo hậu cần nước uống; 4. Tổ chức đi tham quan Nhà máy ở Đồng Nai)</t>
    </r>
  </si>
  <si>
    <r>
      <t xml:space="preserve">Nhiệm vụ 10: </t>
    </r>
    <r>
      <rPr>
        <b/>
        <i/>
        <sz val="13"/>
        <color indexed="8"/>
        <rFont val="Times New Roman"/>
        <family val="1"/>
      </rPr>
      <t xml:space="preserve">10. 1. </t>
    </r>
    <r>
      <rPr>
        <sz val="13"/>
        <color indexed="8"/>
        <rFont val="Times New Roman"/>
        <family val="1"/>
      </rPr>
      <t xml:space="preserve">Tham gia xây dựng bản ghi nhớ hợp tác với SaffViet tiếng Anh + Việt; </t>
    </r>
    <r>
      <rPr>
        <b/>
        <i/>
        <sz val="13"/>
        <color indexed="8"/>
        <rFont val="Times New Roman"/>
        <family val="1"/>
      </rPr>
      <t>10.2</t>
    </r>
    <r>
      <rPr>
        <sz val="13"/>
        <color indexed="8"/>
        <rFont val="Times New Roman"/>
        <family val="1"/>
      </rPr>
      <t xml:space="preserve"> Xây dựng mục tiêu của Phòng, Trung tâm  theo ISO</t>
    </r>
  </si>
  <si>
    <t>10/3/2019</t>
  </si>
  <si>
    <r>
      <t xml:space="preserve">TRƯỜNG CAO ĐẲNG LÝ TỰ TRỌNG
 THÀNH PHỐ HỒ CHÍ MINH
</t>
    </r>
    <r>
      <rPr>
        <b/>
        <sz val="12"/>
        <rFont val="Times New Roman"/>
        <family val="1"/>
      </rPr>
      <t>TỔ THANH TRA - PHÁP CHẾ</t>
    </r>
  </si>
  <si>
    <r>
      <t>Nhiệm vụ 6:</t>
    </r>
    <r>
      <rPr>
        <sz val="13"/>
        <rFont val="Times New Roman"/>
        <family val="1"/>
      </rPr>
      <t xml:space="preserve"> Trực tiếp tham gia công tác Tuyển sinh</t>
    </r>
  </si>
  <si>
    <r>
      <t xml:space="preserve">Nhiệm vụ 7: </t>
    </r>
    <r>
      <rPr>
        <sz val="13"/>
        <rFont val="Times New Roman"/>
        <family val="1"/>
      </rPr>
      <t>Tăng ca trực</t>
    </r>
  </si>
  <si>
    <r>
      <t xml:space="preserve">Nhiệm vụ 8: </t>
    </r>
    <r>
      <rPr>
        <sz val="13"/>
        <rFont val="Times New Roman"/>
        <family val="1"/>
      </rPr>
      <t xml:space="preserve">Nhiệm vụ đột xuất do Trưởng đơn vị phân công </t>
    </r>
  </si>
  <si>
    <t>Nhiệm vụ 9:</t>
  </si>
  <si>
    <t>Ngày   01  tháng  4  năm 2019</t>
  </si>
  <si>
    <t>NGUYỄN THANH LÂM</t>
  </si>
  <si>
    <r>
      <t xml:space="preserve">TRƯỜNG CAO ĐẲNG LÝ TỰ TRỌNG
 THÀNH PHỐ HỒ CHÍ MINH
</t>
    </r>
    <r>
      <rPr>
        <b/>
        <sz val="12"/>
        <rFont val="Times New Roman"/>
        <family val="1"/>
      </rPr>
      <t>ĐƠN VỊ: TT QUAN HỆ DOANH NGHIỆP</t>
    </r>
  </si>
  <si>
    <r>
      <rPr>
        <b/>
        <sz val="13"/>
        <color indexed="8"/>
        <rFont val="Times New Roman"/>
        <family val="1"/>
      </rPr>
      <t>Nhiệm vụ 1:</t>
    </r>
    <r>
      <rPr>
        <sz val="13"/>
        <color indexed="8"/>
        <rFont val="Times New Roman"/>
        <family val="1"/>
      </rPr>
      <t xml:space="preserve"> Tham gia đi tuyển sinh trực tiếp</t>
    </r>
  </si>
  <si>
    <t>đến tháng
 7/2019</t>
  </si>
  <si>
    <t>1. Thịnh</t>
  </si>
  <si>
    <t>Ban Giám hiệu</t>
  </si>
  <si>
    <t>đến tháng
 4/2019</t>
  </si>
  <si>
    <t>2. Chiến, 
Yến</t>
  </si>
  <si>
    <r>
      <t xml:space="preserve">Nhiệm vụ 3: </t>
    </r>
    <r>
      <rPr>
        <sz val="13"/>
        <color indexed="8"/>
        <rFont val="Times New Roman"/>
        <family val="1"/>
      </rPr>
      <t>Xây dựng đề án vị trí việc làm của đơn vị</t>
    </r>
  </si>
  <si>
    <t>Đến tháng
1/2019</t>
  </si>
  <si>
    <t>3. Chiến,
Thịnh,
Yến</t>
  </si>
  <si>
    <r>
      <rPr>
        <b/>
        <sz val="13"/>
        <color indexed="8"/>
        <rFont val="Times New Roman"/>
        <family val="1"/>
      </rPr>
      <t>Nhiệm vụ 4:</t>
    </r>
    <r>
      <rPr>
        <sz val="13"/>
        <color indexed="8"/>
        <rFont val="Times New Roman"/>
        <family val="1"/>
      </rPr>
      <t xml:space="preserve"> Tham gia hội thao, hội thi cấp trường/ cấp ngành</t>
    </r>
  </si>
  <si>
    <t xml:space="preserve">  đến tháng 4/2019</t>
  </si>
  <si>
    <r>
      <rPr>
        <b/>
        <sz val="13"/>
        <color indexed="8"/>
        <rFont val="Times New Roman"/>
        <family val="1"/>
      </rPr>
      <t>Nhiệm vụ 5</t>
    </r>
    <r>
      <rPr>
        <sz val="13"/>
        <color indexed="8"/>
        <rFont val="Times New Roman"/>
        <family val="1"/>
      </rPr>
      <t>: Thực hiện nhiệm vụ đốt xuất cho Ban Giám hiệu</t>
    </r>
  </si>
  <si>
    <t>1. Chiến</t>
  </si>
  <si>
    <r>
      <t xml:space="preserve">Nhiệm vụ 6: </t>
    </r>
    <r>
      <rPr>
        <sz val="13"/>
        <rFont val="Times New Roman"/>
        <family val="1"/>
      </rPr>
      <t>Tham gia coi thi đột xuất cho Phòng KT&amp;ĐBCL</t>
    </r>
  </si>
  <si>
    <t>Theo đợt</t>
  </si>
  <si>
    <t>1. Yến</t>
  </si>
  <si>
    <r>
      <t xml:space="preserve">Nhiệm vụ 7: </t>
    </r>
    <r>
      <rPr>
        <sz val="13"/>
        <rFont val="Times New Roman"/>
        <family val="1"/>
      </rPr>
      <t>Lên kế hoạch đưa HSSV khoa Cơ khí và Khoa Đ-ĐT tham qua nhà máy Kimberly Clark Việt Nam tại Bình Dương</t>
    </r>
  </si>
  <si>
    <t>Ngày 15/3/2019</t>
  </si>
  <si>
    <t>Ngày 
15/3/2019</t>
  </si>
  <si>
    <r>
      <rPr>
        <b/>
        <sz val="13"/>
        <rFont val="Times New Roman"/>
        <family val="1"/>
      </rPr>
      <t xml:space="preserve">Nhiệm vụ 8: </t>
    </r>
    <r>
      <rPr>
        <sz val="13"/>
        <rFont val="Times New Roman"/>
        <family val="1"/>
      </rPr>
      <t>Tham gia các buổi hội thảo, tọa đàm do Trung tâm hỗ trợ dịch vụ việc làm Thành phố tổ chức tại khu chế xuất và các DN tố chức tại Tp. HCM và các tỉnh lân cận;
- Vận động quên góp tài trợ học bổng cho HSSV và quỹ xây nhà tình bạn, tình thương</t>
    </r>
  </si>
  <si>
    <t>Từ tháng
3/2019</t>
  </si>
  <si>
    <t>Đến tháng
3/2019</t>
  </si>
  <si>
    <t xml:space="preserve">2. Chiến,
Thịnh,
</t>
  </si>
  <si>
    <t>Ban Giám hiệu
Đơn vị phân công</t>
  </si>
  <si>
    <t>Ngày 01  tháng  04 năm 2019</t>
  </si>
  <si>
    <t>P. TRƯỞNG ĐƠN VỊ</t>
  </si>
  <si>
    <r>
      <t xml:space="preserve">TRƯỜNG CAO ĐẲNG LÝ TỰ TRỌNG
 THÀNH PHỐ HỒ CHÍ MINH
</t>
    </r>
    <r>
      <rPr>
        <b/>
        <sz val="12"/>
        <rFont val="Times New Roman"/>
        <family val="1"/>
      </rPr>
      <t>TRUNG TÂM ĐIỀU HÀNH VÀ QUẢN LÝ DỮ LIỆU</t>
    </r>
  </si>
  <si>
    <t>Nhiệm vụ 2
(1%)</t>
  </si>
  <si>
    <r>
      <rPr>
        <b/>
        <sz val="13"/>
        <color indexed="8"/>
        <rFont val="Times New Roman"/>
        <family val="1"/>
      </rPr>
      <t>Nhiệm vụ 2:</t>
    </r>
    <r>
      <rPr>
        <sz val="13"/>
        <color indexed="8"/>
        <rFont val="Times New Roman"/>
        <family val="1"/>
      </rPr>
      <t xml:space="preserve"> Hỗ trợ tiếp đoàn cán bộ, HSSV các tỉnh đến trường tham quan</t>
    </r>
  </si>
  <si>
    <r>
      <t xml:space="preserve">Nhiệm vụ 4 : </t>
    </r>
    <r>
      <rPr>
        <sz val="13"/>
        <color indexed="8"/>
        <rFont val="Times New Roman"/>
        <family val="1"/>
      </rPr>
      <t>Phối hợp với các đơn vị thực hiện  việc gửi tin nhắn điện tử cho phụ huynh học sinh khối Trung cấp 9+</t>
    </r>
  </si>
  <si>
    <r>
      <rPr>
        <b/>
        <sz val="13"/>
        <color indexed="8"/>
        <rFont val="Times New Roman"/>
        <family val="1"/>
      </rPr>
      <t>Nhiệm vụ 5:</t>
    </r>
    <r>
      <rPr>
        <sz val="13"/>
        <color indexed="8"/>
        <rFont val="Times New Roman"/>
        <family val="1"/>
      </rPr>
      <t xml:space="preserve"> Nhắn tin trả lời tư vấn cho học sinh, sinh viên trên fanpage của Trường</t>
    </r>
  </si>
  <si>
    <r>
      <rPr>
        <b/>
        <sz val="13"/>
        <color indexed="8"/>
        <rFont val="Times New Roman"/>
        <family val="1"/>
      </rPr>
      <t>Nhiệm vụ 6:</t>
    </r>
    <r>
      <rPr>
        <sz val="13"/>
        <color indexed="8"/>
        <rFont val="Times New Roman"/>
        <family val="1"/>
      </rPr>
      <t xml:space="preserve"> Thực hiện ghi hình tuyển sinh trực tuyến </t>
    </r>
  </si>
  <si>
    <r>
      <rPr>
        <b/>
        <sz val="13"/>
        <color indexed="8"/>
        <rFont val="Times New Roman"/>
        <family val="1"/>
      </rPr>
      <t>Nhiệm vụ 7:</t>
    </r>
    <r>
      <rPr>
        <sz val="13"/>
        <color indexed="8"/>
        <rFont val="Times New Roman"/>
        <family val="1"/>
      </rPr>
      <t xml:space="preserve"> Tham gia Đoàn tư vấn tuyển sinh tại các trường THPT, THCS khu vực Tp.HCM</t>
    </r>
  </si>
  <si>
    <r>
      <t xml:space="preserve">Nhiệm vụ 6: </t>
    </r>
    <r>
      <rPr>
        <sz val="13"/>
        <rFont val="Times New Roman"/>
        <family val="1"/>
      </rPr>
      <t>(Thực hiện công văn xin hỗ trợ thuốc ABATE 1SG diệt lăng quăng trong hệ thống thoát nước của trường)</t>
    </r>
  </si>
  <si>
    <r>
      <t xml:space="preserve">Nhiệm vụ 7: </t>
    </r>
    <r>
      <rPr>
        <sz val="13"/>
        <rFont val="Times New Roman"/>
        <family val="1"/>
      </rPr>
      <t xml:space="preserve">Thực hiện mẫu xét nghiệm tầm soát tình huống sinh viên có biểu hiện sử dụng ma túy trong trường học </t>
    </r>
  </si>
  <si>
    <t>Nhiệm vụ 8:</t>
  </si>
  <si>
    <t>Nhiệm vụ 10:</t>
  </si>
  <si>
    <r>
      <t xml:space="preserve">TRƯỜNG CAO ĐẲNG LÝ TỰ TRỌNG
 THÀNH PHỐ HỒ CHÍ MINH
</t>
    </r>
    <r>
      <rPr>
        <b/>
        <sz val="12"/>
        <rFont val="Times New Roman"/>
        <family val="1"/>
      </rPr>
      <t>ĐƠN VỊ: TRUNG TÂM THƯ VIỆN</t>
    </r>
  </si>
  <si>
    <t>Nhiệm vụ 6
(2%)</t>
  </si>
  <si>
    <t>Nhiệm vụ 7
(3%)</t>
  </si>
  <si>
    <t>12/1/2019</t>
  </si>
  <si>
    <t>Theo kế hoạch ngày 24/2/2019</t>
  </si>
  <si>
    <t>Theo kế hoạch ngày 5/3/2019</t>
  </si>
  <si>
    <t xml:space="preserve">Kế hoạch số 128A/KH-LTT ngày 25/1/2019 </t>
  </si>
  <si>
    <r>
      <rPr>
        <b/>
        <sz val="13"/>
        <color indexed="8"/>
        <rFont val="Times New Roman"/>
        <family val="1"/>
      </rPr>
      <t>Nhiệm vụ 5:</t>
    </r>
    <r>
      <rPr>
        <sz val="13"/>
        <color indexed="8"/>
        <rFont val="Times New Roman"/>
        <family val="1"/>
      </rPr>
      <t xml:space="preserve"> Tham gia hội thao, hội thi cấp trường/ cấp ngành (Đá bóng)</t>
    </r>
  </si>
  <si>
    <t>Kế hoạch số 001/KH-CĐGD ngày 2/1/2019</t>
  </si>
  <si>
    <r>
      <t xml:space="preserve">Nhiệm vụ 6: </t>
    </r>
    <r>
      <rPr>
        <sz val="13"/>
        <rFont val="Times New Roman"/>
        <family val="1"/>
      </rPr>
      <t>Cập nhật tủ sách pháp luật  Số: 504/GDĐT-CTTT(hỗ trợ Tổ thanh tra pháp chế)</t>
    </r>
  </si>
  <si>
    <t xml:space="preserve"> 27/2/2019</t>
  </si>
  <si>
    <t xml:space="preserve"> 01/3/2019</t>
  </si>
  <si>
    <t>346 File tài liệu điện tử</t>
  </si>
  <si>
    <r>
      <t xml:space="preserve">Nhiệm vụ 7: </t>
    </r>
    <r>
      <rPr>
        <sz val="13"/>
        <rFont val="Times New Roman"/>
        <family val="1"/>
      </rPr>
      <t>Biên mục sách, tài liệu vào trang Thư viện số.</t>
    </r>
  </si>
  <si>
    <t>Tháng 
3/2019</t>
  </si>
  <si>
    <t>1096 tài liệu điện tử</t>
  </si>
  <si>
    <r>
      <t xml:space="preserve">TRƯỜNG CAO ĐẲNG LÝ TỰ TRỌNG
 THÀNH PHỐ HỒ CHÍ MINH
</t>
    </r>
    <r>
      <rPr>
        <b/>
        <sz val="12"/>
        <rFont val="Times New Roman"/>
        <family val="1"/>
      </rPr>
      <t>TRUNG TÂM ĐÀO TẠO LÝ TỰ TRỌNG</t>
    </r>
  </si>
  <si>
    <t>Nhiệm vụ 8 (10%)</t>
  </si>
  <si>
    <t>Lương T Thắm</t>
  </si>
  <si>
    <r>
      <t xml:space="preserve">Nhiệm vụ 6:  </t>
    </r>
    <r>
      <rPr>
        <sz val="13"/>
        <rFont val="Times New Roman"/>
        <family val="1"/>
      </rPr>
      <t>Hỗ trợ các công tác tiếp đoàn tham quan trường (tiếp trường Cao đẳng Anh: Dịch cho Trường; Đoàn Nhật, ..)</t>
    </r>
  </si>
  <si>
    <r>
      <rPr>
        <b/>
        <sz val="13"/>
        <rFont val="Times New Roman"/>
        <family val="1"/>
      </rPr>
      <t xml:space="preserve">Nhiệm vụ 7: </t>
    </r>
    <r>
      <rPr>
        <sz val="13"/>
        <rFont val="Times New Roman"/>
        <family val="1"/>
      </rPr>
      <t xml:space="preserve"> Hỗ trợ cho Ban Quản lý dự án PROMT (Chiêu sinh khóa 2 cho dự án)</t>
    </r>
  </si>
  <si>
    <t>Tháng 3</t>
  </si>
  <si>
    <r>
      <t xml:space="preserve">Nhiệm vụ 8: </t>
    </r>
    <r>
      <rPr>
        <sz val="13"/>
        <rFont val="Times New Roman"/>
        <family val="1"/>
      </rPr>
      <t>Phát triển TT (Đề xuất chương trình cụ thể các hoạt động phát triển Trung tâm đào tạo trong năm 2019)</t>
    </r>
  </si>
  <si>
    <r>
      <t xml:space="preserve">TRƯỜNG CAO ĐẲNG LÝ TỰ TRỌNG
 THÀNH PHỐ HỒ CHÍ MINH
</t>
    </r>
    <r>
      <rPr>
        <b/>
        <sz val="12"/>
        <rFont val="Times New Roman"/>
        <family val="1"/>
      </rPr>
      <t>ĐƠN VỊ: KHOA KHOA HỌC CƠ BẢN</t>
    </r>
  </si>
  <si>
    <r>
      <t xml:space="preserve">Nhiệm vụ 1
</t>
    </r>
    <r>
      <rPr>
        <b/>
        <sz val="9"/>
        <rFont val="Times New Roman"/>
        <family val="1"/>
      </rPr>
      <t>Tư vấn HN 12/1/2019</t>
    </r>
    <r>
      <rPr>
        <b/>
        <sz val="12"/>
        <rFont val="Times New Roman"/>
        <family val="1"/>
      </rPr>
      <t xml:space="preserve">
(3%)</t>
    </r>
  </si>
  <si>
    <r>
      <t xml:space="preserve">Nhiệm vụ 2
</t>
    </r>
    <r>
      <rPr>
        <b/>
        <sz val="9"/>
        <color indexed="8"/>
        <rFont val="Times New Roman"/>
        <family val="1"/>
      </rPr>
      <t>Tuyển sinh trực tuyến (live stream)</t>
    </r>
    <r>
      <rPr>
        <b/>
        <sz val="12"/>
        <color indexed="8"/>
        <rFont val="Times New Roman"/>
        <family val="1"/>
      </rPr>
      <t xml:space="preserve">
(3%)</t>
    </r>
  </si>
  <si>
    <r>
      <t xml:space="preserve">Nhiệm vụ 3
</t>
    </r>
    <r>
      <rPr>
        <b/>
        <sz val="9"/>
        <rFont val="Times New Roman"/>
        <family val="1"/>
      </rPr>
      <t>Tiếp đoàn tham quan</t>
    </r>
    <r>
      <rPr>
        <b/>
        <sz val="12"/>
        <rFont val="Times New Roman"/>
        <family val="1"/>
      </rPr>
      <t xml:space="preserve">
(1%)</t>
    </r>
  </si>
  <si>
    <r>
      <t xml:space="preserve">Nhiệm vụ 4
</t>
    </r>
    <r>
      <rPr>
        <b/>
        <sz val="9"/>
        <rFont val="Times New Roman"/>
        <family val="1"/>
      </rPr>
      <t>Xây dựng ĐAVTVL của đơn vị</t>
    </r>
    <r>
      <rPr>
        <b/>
        <sz val="12"/>
        <rFont val="Times New Roman"/>
        <family val="1"/>
      </rPr>
      <t xml:space="preserve">
(1%)</t>
    </r>
  </si>
  <si>
    <r>
      <t xml:space="preserve">Nhiệm vụ 5
</t>
    </r>
    <r>
      <rPr>
        <b/>
        <sz val="9"/>
        <rFont val="Times New Roman"/>
        <family val="1"/>
      </rPr>
      <t>Tham gia hội thao</t>
    </r>
    <r>
      <rPr>
        <b/>
        <sz val="12"/>
        <rFont val="Times New Roman"/>
        <family val="1"/>
      </rPr>
      <t xml:space="preserve">
(2%)</t>
    </r>
  </si>
  <si>
    <r>
      <t xml:space="preserve">Nhiệm vụ 6
</t>
    </r>
    <r>
      <rPr>
        <b/>
        <sz val="9"/>
        <rFont val="Times New Roman"/>
        <family val="1"/>
      </rPr>
      <t>Hướng dẫn Giáo sinh thực tập</t>
    </r>
  </si>
  <si>
    <r>
      <t xml:space="preserve">Nhiệm vụ 7
</t>
    </r>
    <r>
      <rPr>
        <b/>
        <sz val="9"/>
        <rFont val="Times New Roman"/>
        <family val="1"/>
      </rPr>
      <t>Hỗ trợ GV nước ngoài</t>
    </r>
  </si>
  <si>
    <r>
      <t xml:space="preserve">Nhiệm vụ 8
</t>
    </r>
    <r>
      <rPr>
        <b/>
        <sz val="9"/>
        <rFont val="Times New Roman"/>
        <family val="1"/>
      </rPr>
      <t>Hỗ trợ xếp TKB</t>
    </r>
  </si>
  <si>
    <r>
      <t xml:space="preserve">Trần Kim Thu </t>
    </r>
    <r>
      <rPr>
        <b/>
        <sz val="14"/>
        <rFont val="Times New Roman"/>
        <family val="1"/>
      </rPr>
      <t>Liễu</t>
    </r>
  </si>
  <si>
    <r>
      <t xml:space="preserve">Phạm Thị Thu </t>
    </r>
    <r>
      <rPr>
        <b/>
        <sz val="14"/>
        <rFont val="Times New Roman"/>
        <family val="1"/>
      </rPr>
      <t>Nga</t>
    </r>
  </si>
  <si>
    <r>
      <t xml:space="preserve">Nguyễn Thị Huyền </t>
    </r>
    <r>
      <rPr>
        <b/>
        <sz val="14"/>
        <rFont val="Times New Roman"/>
        <family val="1"/>
      </rPr>
      <t>Nga</t>
    </r>
  </si>
  <si>
    <r>
      <t xml:space="preserve">Lê Thái </t>
    </r>
    <r>
      <rPr>
        <b/>
        <sz val="14"/>
        <rFont val="Times New Roman"/>
        <family val="1"/>
      </rPr>
      <t>Hùng</t>
    </r>
  </si>
  <si>
    <r>
      <t xml:space="preserve">Nguyễn Văn </t>
    </r>
    <r>
      <rPr>
        <b/>
        <sz val="14"/>
        <rFont val="Times New Roman"/>
        <family val="1"/>
      </rPr>
      <t>Hậu</t>
    </r>
  </si>
  <si>
    <r>
      <t xml:space="preserve">Dương Đức </t>
    </r>
    <r>
      <rPr>
        <b/>
        <sz val="14"/>
        <rFont val="Times New Roman"/>
        <family val="1"/>
      </rPr>
      <t>Kiên</t>
    </r>
  </si>
  <si>
    <r>
      <t xml:space="preserve">Hà Như </t>
    </r>
    <r>
      <rPr>
        <b/>
        <sz val="14"/>
        <rFont val="Times New Roman"/>
        <family val="1"/>
      </rPr>
      <t>Mai</t>
    </r>
  </si>
  <si>
    <r>
      <t xml:space="preserve">Cao Thị </t>
    </r>
    <r>
      <rPr>
        <b/>
        <sz val="14"/>
        <rFont val="Times New Roman"/>
        <family val="1"/>
      </rPr>
      <t>Nga</t>
    </r>
  </si>
  <si>
    <r>
      <t xml:space="preserve">Nguyễn Thị Cẩm </t>
    </r>
    <r>
      <rPr>
        <b/>
        <sz val="14"/>
        <rFont val="Times New Roman"/>
        <family val="1"/>
      </rPr>
      <t>Thạch</t>
    </r>
  </si>
  <si>
    <r>
      <t xml:space="preserve">Nguyễn Thị </t>
    </r>
    <r>
      <rPr>
        <b/>
        <sz val="14"/>
        <rFont val="Times New Roman"/>
        <family val="1"/>
      </rPr>
      <t>Thủy</t>
    </r>
  </si>
  <si>
    <r>
      <t xml:space="preserve">Nguyễn Văn </t>
    </r>
    <r>
      <rPr>
        <b/>
        <sz val="14"/>
        <rFont val="Times New Roman"/>
        <family val="1"/>
      </rPr>
      <t>Đông</t>
    </r>
  </si>
  <si>
    <r>
      <t xml:space="preserve">Đặng Thị Kiến </t>
    </r>
    <r>
      <rPr>
        <b/>
        <sz val="14"/>
        <rFont val="Times New Roman"/>
        <family val="1"/>
      </rPr>
      <t>Trúc</t>
    </r>
  </si>
  <si>
    <r>
      <t xml:space="preserve">Nguyễn Thanh </t>
    </r>
    <r>
      <rPr>
        <b/>
        <sz val="14"/>
        <rFont val="Times New Roman"/>
        <family val="1"/>
      </rPr>
      <t>Tú</t>
    </r>
  </si>
  <si>
    <r>
      <t xml:space="preserve">Trần Thị Ánh </t>
    </r>
    <r>
      <rPr>
        <b/>
        <sz val="14"/>
        <rFont val="Times New Roman"/>
        <family val="1"/>
      </rPr>
      <t>Tuyết</t>
    </r>
  </si>
  <si>
    <r>
      <t xml:space="preserve">Trịnh Khắc </t>
    </r>
    <r>
      <rPr>
        <b/>
        <sz val="14"/>
        <rFont val="Times New Roman"/>
        <family val="1"/>
      </rPr>
      <t>Vũ</t>
    </r>
  </si>
  <si>
    <r>
      <t>Nguyễn Phương</t>
    </r>
    <r>
      <rPr>
        <b/>
        <sz val="14"/>
        <rFont val="Times New Roman"/>
        <family val="1"/>
      </rPr>
      <t xml:space="preserve"> Hà</t>
    </r>
  </si>
  <si>
    <r>
      <t xml:space="preserve">Nguyễn Thị Thanh </t>
    </r>
    <r>
      <rPr>
        <b/>
        <sz val="14"/>
        <rFont val="Times New Roman"/>
        <family val="1"/>
      </rPr>
      <t>Tú</t>
    </r>
  </si>
  <si>
    <t>Quay phim tuyển sinh tại phòng LAB</t>
  </si>
  <si>
    <r>
      <t xml:space="preserve">Giang Phi </t>
    </r>
    <r>
      <rPr>
        <b/>
        <sz val="14"/>
        <rFont val="Times New Roman"/>
        <family val="1"/>
      </rPr>
      <t>Hùng</t>
    </r>
  </si>
  <si>
    <r>
      <t xml:space="preserve">Nguyễn Mạnh </t>
    </r>
    <r>
      <rPr>
        <b/>
        <sz val="14"/>
        <rFont val="Times New Roman"/>
        <family val="1"/>
      </rPr>
      <t>Phương</t>
    </r>
  </si>
  <si>
    <r>
      <t xml:space="preserve">Nguyễn Phú </t>
    </r>
    <r>
      <rPr>
        <b/>
        <sz val="14"/>
        <rFont val="Times New Roman"/>
        <family val="1"/>
      </rPr>
      <t>Tân</t>
    </r>
  </si>
  <si>
    <r>
      <t xml:space="preserve">Nguyễn Đức </t>
    </r>
    <r>
      <rPr>
        <b/>
        <sz val="14"/>
        <rFont val="Times New Roman"/>
        <family val="1"/>
      </rPr>
      <t>Thắng</t>
    </r>
  </si>
  <si>
    <r>
      <t xml:space="preserve">Nguyễn Thị Thu </t>
    </r>
    <r>
      <rPr>
        <b/>
        <sz val="14"/>
        <color indexed="8"/>
        <rFont val="Times New Roman"/>
        <family val="1"/>
      </rPr>
      <t>Hà</t>
    </r>
  </si>
  <si>
    <r>
      <t xml:space="preserve">Phạm Thị Thu </t>
    </r>
    <r>
      <rPr>
        <b/>
        <sz val="14"/>
        <color indexed="8"/>
        <rFont val="Times New Roman"/>
        <family val="1"/>
      </rPr>
      <t>Hiền</t>
    </r>
  </si>
  <si>
    <r>
      <t xml:space="preserve">Võ Thị Hồng </t>
    </r>
    <r>
      <rPr>
        <b/>
        <sz val="14"/>
        <color indexed="8"/>
        <rFont val="Times New Roman"/>
        <family val="1"/>
      </rPr>
      <t>Lan</t>
    </r>
  </si>
  <si>
    <r>
      <t xml:space="preserve">Nguyễn Thị Thu </t>
    </r>
    <r>
      <rPr>
        <b/>
        <sz val="14"/>
        <color indexed="8"/>
        <rFont val="Times New Roman"/>
        <family val="1"/>
      </rPr>
      <t>Tâm</t>
    </r>
  </si>
  <si>
    <r>
      <t xml:space="preserve">Vương Thanh </t>
    </r>
    <r>
      <rPr>
        <b/>
        <sz val="14"/>
        <color indexed="8"/>
        <rFont val="Times New Roman"/>
        <family val="1"/>
      </rPr>
      <t>Thủy</t>
    </r>
  </si>
  <si>
    <r>
      <t xml:space="preserve">Lê Nguyễn Mỹ </t>
    </r>
    <r>
      <rPr>
        <b/>
        <sz val="14"/>
        <color indexed="8"/>
        <rFont val="Times New Roman"/>
        <family val="1"/>
      </rPr>
      <t>Trâm</t>
    </r>
  </si>
  <si>
    <r>
      <t xml:space="preserve">Nguyễn Thị Bảo </t>
    </r>
    <r>
      <rPr>
        <b/>
        <sz val="14"/>
        <color indexed="8"/>
        <rFont val="Times New Roman"/>
        <family val="1"/>
      </rPr>
      <t>Trân</t>
    </r>
  </si>
  <si>
    <r>
      <t xml:space="preserve">Trần Thanh </t>
    </r>
    <r>
      <rPr>
        <b/>
        <sz val="14"/>
        <color indexed="8"/>
        <rFont val="Times New Roman"/>
        <family val="1"/>
      </rPr>
      <t>Trúc</t>
    </r>
  </si>
  <si>
    <r>
      <t xml:space="preserve">Lê Văn </t>
    </r>
    <r>
      <rPr>
        <b/>
        <sz val="14"/>
        <color indexed="8"/>
        <rFont val="Times New Roman"/>
        <family val="1"/>
      </rPr>
      <t>Bình</t>
    </r>
  </si>
  <si>
    <r>
      <t xml:space="preserve">Ngô Thanh </t>
    </r>
    <r>
      <rPr>
        <b/>
        <sz val="14"/>
        <color indexed="8"/>
        <rFont val="Times New Roman"/>
        <family val="1"/>
      </rPr>
      <t>Điền</t>
    </r>
  </si>
  <si>
    <t>Nhiệm vụ 6: Hướng dẫn Giáo sinh thực tập</t>
  </si>
  <si>
    <t>từ tháng 3 /2019</t>
  </si>
  <si>
    <t>chưa 
kết thúc</t>
  </si>
  <si>
    <t>Nhiệm vụ 7: Hỗ trợ GV nước ngoài</t>
  </si>
  <si>
    <t>25/3/2019</t>
  </si>
  <si>
    <t>Nhiệm vụ 8: Hỗ trợ xếp TKB</t>
  </si>
  <si>
    <t>tháng 
1/2019</t>
  </si>
  <si>
    <t>Họ và tên
viên chức</t>
  </si>
  <si>
    <t>Nhiệm vụ 1
(1%)</t>
  </si>
  <si>
    <t>Nhiệm vụ 3
(7%)</t>
  </si>
  <si>
    <t>Xây dựng đề án vị trí việc làm của đơn vị</t>
  </si>
  <si>
    <t>Ngày 01 tháng 04 năm 2019</t>
  </si>
  <si>
    <t>TRƯỞNG ĐƠN VỊ</t>
  </si>
  <si>
    <t>- Tham gia tài trợ cho Hội thi Văn nghệ cấp Trường năm học 2018-2019
- Tham gia tập văn nghệ</t>
  </si>
  <si>
    <r>
      <t xml:space="preserve">Nhiệm vụ 6: </t>
    </r>
    <r>
      <rPr>
        <sz val="13"/>
        <rFont val="Times New Roman"/>
        <family val="1"/>
      </rPr>
      <t>Tham gia Câu lạc bộ Tin học: Báo cáo chuyên đề, xây dựng trang Web, quản lý trang Web</t>
    </r>
  </si>
  <si>
    <r>
      <t xml:space="preserve">Nhiệm vụ 7: </t>
    </r>
    <r>
      <rPr>
        <sz val="13"/>
        <rFont val="Times New Roman"/>
        <family val="1"/>
      </rPr>
      <t>Huy động doanh nghiệp tài trợ phần thưởng cho kỳ thi sinh viên giỏi cấp Khoa năm học 2018-2019</t>
    </r>
  </si>
  <si>
    <t>- Mỗi doanh nghiệp đồng ý tài trợ 1 triệu đồng vào phần thưởng cho kỳ thi sinh viên giỏi cấp Khoa năm học 2018-2019</t>
  </si>
  <si>
    <t>NGUYỄN KHOA</t>
  </si>
  <si>
    <r>
      <t xml:space="preserve">TRƯỜNG CAO ĐẲNG LÝ TỰ TRỌNG
 THÀNH PHỐ HỒ CHÍ MINH
</t>
    </r>
    <r>
      <rPr>
        <b/>
        <sz val="12"/>
        <rFont val="Times New Roman"/>
        <family val="1"/>
      </rPr>
      <t>ĐƠN VỊ: KHOA CÔNG NGHỆ CƠ KHÍ</t>
    </r>
  </si>
  <si>
    <t>Nhiệm vụ 7
(4%)</t>
  </si>
  <si>
    <t>Nhiệm vụ 8
(5%)</t>
  </si>
  <si>
    <t>Nhiệm vụ 9
(4%)</t>
  </si>
  <si>
    <r>
      <t xml:space="preserve">Nhiệm vụ 6: </t>
    </r>
    <r>
      <rPr>
        <sz val="13"/>
        <rFont val="Times New Roman"/>
        <family val="1"/>
      </rPr>
      <t xml:space="preserve">thực hiện mô hình thiết bị tự làm Máy phay CNC, sửa chữa phục hồi kéo cắt sắt ở xưởng Hàn, chỉnh sửa, phục hồi đồ gá máy mài phẳng, máy mài dụng cụ </t>
    </r>
  </si>
  <si>
    <r>
      <t xml:space="preserve">Nhiệm vụ 7: </t>
    </r>
    <r>
      <rPr>
        <sz val="13"/>
        <rFont val="Times New Roman"/>
        <family val="1"/>
      </rPr>
      <t>Triển khai cho SV năm cuối tham quan nhà máy ở khu công nghiệp Vsip Bình Dương, Sắp xếp vị trí đặt máy hàn  và giám sát lắp chạy thử máy máy hàn TIG,MIG mới nhập trang bị xưởng hàn, Tham gia tổ chức đội bóng đá khoa tham dự giải bóng đá cúp Lý Tự Trọng truyền thống 2019, Tổ chức sinh nhật cho công đoàn viê trong quý</t>
    </r>
  </si>
  <si>
    <r>
      <t xml:space="preserve">Nhiệm vụ 8: </t>
    </r>
    <r>
      <rPr>
        <sz val="13"/>
        <rFont val="Times New Roman"/>
        <family val="1"/>
      </rPr>
      <t>chủ trì câu lạc bộ tin học khoa hoạt động vào chủ nhật hàng tuần, sửa chữa lại bàn ghế tại xưởng Phay, Tổ chức hội thảo khoa học cấp khoa.</t>
    </r>
  </si>
  <si>
    <r>
      <t xml:space="preserve">Nhiệm vụ 9: </t>
    </r>
    <r>
      <rPr>
        <sz val="13"/>
        <rFont val="Times New Roman"/>
        <family val="1"/>
      </rPr>
      <t xml:space="preserve">Báo cáo thống nhất mẫu bài giảng học phần TT Tiện, Phay, Nguội, Hàn, tổ chức hiệu chỉnh đề cương chi tiết trong tổ, Chuẩn bị phôi cho các học phần thực tập CNC </t>
    </r>
  </si>
  <si>
    <t>Ngày 01 tháng 04 năm 2019</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</si>
  <si>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</si>
  <si>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</si>
  <si>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t>Nhiệm vụ 6 (6%)</t>
  </si>
  <si>
    <t>Nhiệm vụ 8 (3%)</t>
  </si>
  <si>
    <t>Nhiệm vụ 10 (3%)</t>
  </si>
  <si>
    <r>
      <t>Ghi chú:</t>
    </r>
    <r>
      <rPr>
        <b/>
        <sz val="12"/>
        <color indexed="10"/>
        <rFont val="Times New Roman"/>
        <family val="1"/>
      </rPr>
      <t xml:space="preserve"> (x1) hoặc (x2)…  là</t>
    </r>
    <r>
      <rPr>
        <b/>
        <sz val="12"/>
        <rFont val="Times New Roman"/>
        <family val="1"/>
      </rPr>
      <t xml:space="preserve"> trọng số của mỗi công việc, được căn cứ vào mức độ phức tạp, thời gian thực hiện...do Trưởng đơn vị quyết định.</t>
    </r>
  </si>
  <si>
    <r>
      <rPr>
        <b/>
        <sz val="12"/>
        <color indexed="8"/>
        <rFont val="Times New Roman"/>
        <family val="1"/>
      </rPr>
      <t>Nhiệm vụ 1:</t>
    </r>
    <r>
      <rPr>
        <sz val="12"/>
        <color indexed="8"/>
        <rFont val="Times New Roman"/>
        <family val="1"/>
      </rPr>
      <t xml:space="preserve"> Hỗ trợ ngày Hội tư vấn hướng nghiệp do Báo giáo dục tổ chức tại trường ngày 12/01/2019</t>
    </r>
  </si>
  <si>
    <r>
      <rPr>
        <b/>
        <sz val="12"/>
        <color indexed="8"/>
        <rFont val="Times New Roman"/>
        <family val="1"/>
      </rPr>
      <t>Nhiệm vụ 2:</t>
    </r>
    <r>
      <rPr>
        <sz val="12"/>
        <color indexed="8"/>
        <rFont val="Times New Roman"/>
        <family val="1"/>
      </rPr>
      <t xml:space="preserve"> Công tác Tuyển sinh trực tuyến (live stream)</t>
    </r>
  </si>
  <si>
    <r>
      <rPr>
        <b/>
        <sz val="12"/>
        <color indexed="8"/>
        <rFont val="Times New Roman"/>
        <family val="1"/>
      </rPr>
      <t>Nhiệm vụ 3:</t>
    </r>
    <r>
      <rPr>
        <sz val="12"/>
        <color indexed="8"/>
        <rFont val="Times New Roman"/>
        <family val="1"/>
      </rPr>
      <t xml:space="preserve"> Hỗ trợ tiếp đoàn cán bộ, HSSV các tỉnh đến trường tham quan</t>
    </r>
  </si>
  <si>
    <r>
      <t xml:space="preserve">Nhiệm vụ 4: </t>
    </r>
    <r>
      <rPr>
        <sz val="12"/>
        <color indexed="8"/>
        <rFont val="Times New Roman"/>
        <family val="1"/>
      </rPr>
      <t>Xây dựng đề án vị trí việc làm của đơn vị</t>
    </r>
  </si>
  <si>
    <r>
      <rPr>
        <b/>
        <sz val="12"/>
        <color indexed="8"/>
        <rFont val="Times New Roman"/>
        <family val="1"/>
      </rPr>
      <t>Nhiệm vụ 5:</t>
    </r>
    <r>
      <rPr>
        <sz val="12"/>
        <color indexed="8"/>
        <rFont val="Times New Roman"/>
        <family val="1"/>
      </rPr>
      <t xml:space="preserve"> Tham gia hội thao, hội thi cấp trường/ cấp ngành</t>
    </r>
  </si>
  <si>
    <r>
      <t xml:space="preserve">Nhiệm vụ 6: </t>
    </r>
    <r>
      <rPr>
        <sz val="12"/>
        <rFont val="Times New Roman"/>
        <family val="1"/>
      </rPr>
      <t>Tham gia làm mô hình thiết bị đào tạo tự làm</t>
    </r>
  </si>
  <si>
    <r>
      <t xml:space="preserve">Nhiệm vụ 7: </t>
    </r>
    <r>
      <rPr>
        <sz val="12"/>
        <rFont val="Times New Roman"/>
        <family val="1"/>
      </rPr>
      <t>Đào tạo theo dự án Trường CĐ Nghề Dân Tộc Nội Trú Bắc Kạn</t>
    </r>
  </si>
  <si>
    <t>23/3/2019</t>
  </si>
  <si>
    <r>
      <t xml:space="preserve">Nhiệm vụ 8: </t>
    </r>
    <r>
      <rPr>
        <sz val="12"/>
        <rFont val="Times New Roman"/>
        <family val="1"/>
      </rPr>
      <t>Tham gia thi “XE ROBOT KHOA CÔNG NGHỆ ĐIỆN - ĐIỆN TỬ 2019”</t>
    </r>
  </si>
  <si>
    <r>
      <t xml:space="preserve">Nhiệm vụ 9: </t>
    </r>
    <r>
      <rPr>
        <sz val="12"/>
        <rFont val="Times New Roman"/>
        <family val="1"/>
      </rPr>
      <t>Liên hệ doanh nghiệp, vận động tài trợ và thay bóng đèn Led cho xưởng thực hành.</t>
    </r>
  </si>
  <si>
    <r>
      <t xml:space="preserve">Nhiệm vụ 10: </t>
    </r>
    <r>
      <rPr>
        <sz val="12"/>
        <rFont val="Times New Roman"/>
        <family val="1"/>
      </rPr>
      <t xml:space="preserve">Tham gia tổ chức Hội thi giỏi nghề cấp Thành Đoàn ngành Điện tử cho HSSV </t>
    </r>
  </si>
  <si>
    <t>Ngày 30 tháng 03 năm 2019</t>
  </si>
  <si>
    <r>
      <t xml:space="preserve">TRƯỜNG CAO ĐẲNG LÝ TỰ TRỌNG
 THÀNH PHỐ HỒ CHÍ MINH
</t>
    </r>
    <r>
      <rPr>
        <b/>
        <sz val="12"/>
        <rFont val="Times New Roman"/>
        <family val="1"/>
      </rPr>
      <t>ĐƠN VỊ: KHOA CÔNG NGHỆ ĐỘNG LỰC</t>
    </r>
  </si>
  <si>
    <t>Nhiệm vụ chung của nhà trường</t>
  </si>
  <si>
    <t xml:space="preserve">Nhiệm vụ riêng của từng đơn vị </t>
  </si>
  <si>
    <t>Nhiệm vụ 6
(6%)</t>
  </si>
  <si>
    <t>Nhiệm vụ 7
(6%)</t>
  </si>
  <si>
    <t>Nhiệm vụ 9
(2%)</t>
  </si>
  <si>
    <t>Nhiệm vụ 6: Hướng dẫn sinh viên làm Khóa luận Tốt nghiệp khóa 16CĐ-Ô; 17C1-CNÔ</t>
  </si>
  <si>
    <t>Nhiệm vụ 7: Quan hệ doanh nghiệp phục vụ công tác TT tốt nghiệp SV khóa 2016, minh chứng, xác nhận liên kết đào tạo giữa các DN và nhà trường phục vụ chương trình chất lượng cao của nước Đức</t>
  </si>
  <si>
    <t>Nhiệm vụ 8: Quản lý xưởng, sửa chữa thiết bị, máy móc ở các xưởng</t>
  </si>
  <si>
    <t>Nhiệm vụ 9: hỗ trợ phong trào NCKH của SV</t>
  </si>
  <si>
    <r>
      <t xml:space="preserve">TRƯỜNG CAO ĐẲNG LÝ TỰ TRỌNG
 THÀNH PHỐ HỒ CHÍ MINH
</t>
    </r>
    <r>
      <rPr>
        <b/>
        <sz val="12"/>
        <rFont val="Times New Roman"/>
        <family val="1"/>
      </rPr>
      <t>ĐƠN VỊ: KHOA CÔNG NGHỆ NHIỆT LẠNH</t>
    </r>
  </si>
  <si>
    <t>Nhiệm vụ 6 (8%)</t>
  </si>
  <si>
    <t>Nhiệm vụ 7 (6%)</t>
  </si>
  <si>
    <t>Nhiệm vụ 8 (6%)</t>
  </si>
  <si>
    <t>1. Đinh Đồng Hiệp</t>
  </si>
  <si>
    <t>1. Đinh Đồng Hiệp
2. Đặng Thế Huân
3. Nguyễn Vũ Xuân Thì</t>
  </si>
  <si>
    <r>
      <t xml:space="preserve">Nhiệm vụ 7: </t>
    </r>
    <r>
      <rPr>
        <sz val="13"/>
        <rFont val="Times New Roman"/>
        <family val="1"/>
      </rPr>
      <t xml:space="preserve">Sắp xếp, chỉnh trang, sửa chữa mô hình dạy học </t>
    </r>
  </si>
  <si>
    <t>1. Đặng Thế Huân
2. Nguyễn Vũ Xuân Thì</t>
  </si>
  <si>
    <r>
      <t xml:space="preserve">Nhiệm vụ 9: </t>
    </r>
    <r>
      <rPr>
        <sz val="13"/>
        <rFont val="Times New Roman"/>
        <family val="1"/>
      </rPr>
      <t xml:space="preserve">Tham gia tổ chức lễ phát học bổng khuyến khích học tập cho HSSV của khoa </t>
    </r>
  </si>
  <si>
    <t>1. Đinh Đồng Hiệp
2. Hoàng Văn Viết 
3. Đặng Thế Huân
4. Võ Anh Hào
5. Nguyễn Vũ Xuân Thì
6. Phan Văn Hòa 
7. Trần Đình Khoa
8. Đỗ Trọng Quý</t>
  </si>
  <si>
    <r>
      <t xml:space="preserve">Nhiệm vụ 8: </t>
    </r>
    <r>
      <rPr>
        <sz val="13"/>
        <rFont val="Times New Roman"/>
        <family val="1"/>
      </rPr>
      <t xml:space="preserve">Tham gia xin tài trợ từ các doanh nghiệp </t>
    </r>
  </si>
  <si>
    <t>Ngày 22 tháng  3  năm 2019</t>
  </si>
  <si>
    <t>Nhiệm vụ 7 (7%)</t>
  </si>
  <si>
    <t>Nhiệm vụ 8 (7%)</t>
  </si>
  <si>
    <r>
      <t xml:space="preserve">Nhiệm vụ 6: </t>
    </r>
    <r>
      <rPr>
        <sz val="13"/>
        <rFont val="Times New Roman"/>
        <family val="1"/>
      </rPr>
      <t>Vận động tài trợ máy móc thiết bị</t>
    </r>
  </si>
  <si>
    <r>
      <t xml:space="preserve">Nhiệm vụ 7: </t>
    </r>
    <r>
      <rPr>
        <sz val="13"/>
        <rFont val="Times New Roman"/>
        <family val="1"/>
      </rPr>
      <t>Tham gia chương trình đào tạo kép</t>
    </r>
  </si>
  <si>
    <r>
      <t xml:space="preserve">Nhiệm vụ 8: </t>
    </r>
    <r>
      <rPr>
        <sz val="13"/>
        <rFont val="Times New Roman"/>
        <family val="1"/>
      </rPr>
      <t>Tập và tổ chức biểu diễn thời trang ngày hội tuyển sinh</t>
    </r>
  </si>
  <si>
    <t>ĐƠN VỊ: KHOA KINH TẾ</t>
  </si>
  <si>
    <t>Họ và tên lót</t>
  </si>
  <si>
    <t xml:space="preserve">Tên </t>
  </si>
  <si>
    <t>Nghĩa</t>
  </si>
  <si>
    <t>Trần Thị Ngọc</t>
  </si>
  <si>
    <t>Dung</t>
  </si>
  <si>
    <t>Cao Xuân</t>
  </si>
  <si>
    <t>Giang</t>
  </si>
  <si>
    <t xml:space="preserve">Trịnh Hoàng </t>
  </si>
  <si>
    <t>Hiệp</t>
  </si>
  <si>
    <t>Phạm Quỳnh</t>
  </si>
  <si>
    <t>Như</t>
  </si>
  <si>
    <t>Phạm Thị Gia</t>
  </si>
  <si>
    <t>Tâm</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</si>
  <si>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</si>
  <si>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</si>
  <si>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</si>
  <si>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</si>
  <si>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</si>
  <si>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</si>
  <si>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</si>
  <si>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</si>
  <si>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</si>
  <si>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</si>
  <si>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</si>
  <si>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</si>
  <si>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</si>
  <si>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</si>
  <si>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</si>
  <si>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r>
      <t xml:space="preserve">Nhiệm vụ 6: </t>
    </r>
    <r>
      <rPr>
        <sz val="13"/>
        <rFont val="Times New Roman"/>
        <family val="1"/>
      </rPr>
      <t>Hoạt động từ thiện ở trường 
tiểu học Tần Chí Nam, H Cần Giuộc, Long An</t>
    </r>
  </si>
  <si>
    <t>%</t>
  </si>
  <si>
    <r>
      <t xml:space="preserve">Nhiệm vụ 7: </t>
    </r>
    <r>
      <rPr>
        <sz val="13"/>
        <rFont val="Times New Roman"/>
        <family val="1"/>
      </rPr>
      <t>Liên hệ và bàn thảo ký kết hợp đồng hợp tác đào tạo với công ty phần mềm kế toán Misa</t>
    </r>
  </si>
  <si>
    <t>Từ 01/2019</t>
  </si>
  <si>
    <r>
      <t xml:space="preserve">Nhiệm vụ 8: </t>
    </r>
    <r>
      <rPr>
        <sz val="13"/>
        <rFont val="Times New Roman"/>
        <family val="1"/>
      </rPr>
      <t>Sinh hoạt Câu lạc bộ Pháp luật vào lúc 9g 10g sáng thứ 7 hàng tuần</t>
    </r>
  </si>
  <si>
    <t>Từ 03/2017</t>
  </si>
  <si>
    <t>Ngày   22     tháng   03    năm 2019</t>
  </si>
  <si>
    <t>Nguyễn Trọng Nghĩa</t>
  </si>
  <si>
    <t>Hỗ trợ công việc của phòng do đồng nghiệp nghỉ chế độ thai sản</t>
  </si>
  <si>
    <r>
      <t xml:space="preserve">Nhiệm vụ 8: </t>
    </r>
    <r>
      <rPr>
        <sz val="13"/>
        <rFont val="Times New Roman"/>
        <family val="1"/>
      </rPr>
      <t>Hỗ trợ công việc của phòng do đồng nghiệp nghỉ chế độ thai sản.</t>
    </r>
  </si>
  <si>
    <t>Xây dựng kế hoạch, tổ chức Chào cờ đầu năm Kỷ Hợi;</t>
  </si>
  <si>
    <t xml:space="preserve">Xây dựng Mục tiêu và KH hoạch định các mục tiêu 2019 của phòng; </t>
  </si>
  <si>
    <t>Hỗ trợ Trung tâm Lý Tự Trọng</t>
  </si>
  <si>
    <t xml:space="preserve"> Hỗ trợ trưởng phòng lập dự toán nguồn kinh phí sử dụng chung cho trường:
- Sử dụng trước và sau Tết Nguyên đán 2019
- Sử dụng cho năm 2019 (kể cả lập dự phòng)</t>
  </si>
  <si>
    <t>Quyết toán kinh phí tổ chức hội thảo quốc tế nhà trường thông minh (Nhận tài trợ từ Sở KH-CN):
- Lập dự toán, thuyết minh dự toán --&gt; Sở KHCN duyệt
- Lập hồ sơ quyết toán, Giải trình quyết toán --&gt; Trình Kho bạc giải ngân.</t>
  </si>
  <si>
    <t>Lập báo cáo liên quan đến việc thực hiện thu nhập tăng thêm theo NQ 03:
- Thuyết minh nguồn để thực hiện NQ 03;
- Xây dựng đề án (không sử dụng nguồn NS năm 2018);
- Gửi Hồ sơ về Sở GD và Sở TC để báo cáo tình hình đã chi theo NQ.03 --&gt; 
- Hiện nhà trường chưa chi?:(HĐ 68 và HĐ LĐ trường)
(Gửi biểu mẫu theo yêu cầu Sở TC và Sở GD)</t>
  </si>
  <si>
    <t>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</si>
  <si>
    <t xml:space="preserve"> Thực hiện hồ sơ quyết toán dự án Xây dựng Chương trình Chuẩn đầu ra Ngành CN Kỹ thuật Nhiệt với Tổng Cục GDNN Hà Nội</t>
  </si>
  <si>
    <t>Trưởng phòng phân công làm choàng việc cho chị Trần Thị Minh Thoa (Nghỉ hộ sản)</t>
  </si>
  <si>
    <t>Tiếp các đoàn thể Sở, Ban ngành đến làm việc hoặc tổ chức tại Trường.</t>
  </si>
  <si>
    <t>Tổng hợp các báo cáo cho các Sở và các đơn vị liên quan.</t>
  </si>
  <si>
    <t>Các công việc đột xuất của phòng.</t>
  </si>
  <si>
    <t>Hỗ trợ đột xuất cho các đơn vị trong Trường.</t>
  </si>
  <si>
    <t xml:space="preserve">Công tác tư vấn tuyển sinh ngoài giờ </t>
  </si>
  <si>
    <t xml:space="preserve"> Nhận thêm công tác giáo vụ do đồng nghiệp nghỉ hộ sản, trực công tác đào tạo các lớp buổi tối, quản lý điều hành</t>
  </si>
  <si>
    <t>Quản trị phần mềm PMT-EMS</t>
  </si>
  <si>
    <t>Hỗ trợ cho P. TS-ĐT đi tuyển sinh nhiều ngày trong tuần</t>
  </si>
  <si>
    <t>Tham gia xây dựng chương trình tham quan học tập tháng 3; 7.2 Báo cáo nhanh tiếp quốc hội; 7.3 báo cáo giúp cho Đảng vụ kết quả thực hiện chỉ thị 37 của Đảng</t>
  </si>
  <si>
    <t>Hỗ trợ tổ chức lớp đào tạo GV Trường CDNDTNT Bắc Kạn</t>
  </si>
  <si>
    <t>Hỗ trợ tiếp đoàn cán bộ tỉnh Bắc Kạn đến trường tham quan (1. Nội dung ký kết bản ghi nhớ hợp đào tạo+chương trình; 2. Xây dựng PP giới thiệu; 3. Hỗ trợ tỗ chức lễ bế giảng + phát chứng chỉ của Schneider+Trường)</t>
  </si>
  <si>
    <t>Tham gia xây dựng bản ghi nhớ hợp tác với SaffViet tiếng Anh + Việt; 10.2 Xây dựng mục tiêu của Phòng, Trung tâm  theo ISO</t>
  </si>
  <si>
    <t>Trực tiếp tham gia công tác Tuyển sinh</t>
  </si>
  <si>
    <t xml:space="preserve">Nhiệm vụ đột xuất do Trưởng đơn vị phân công </t>
  </si>
  <si>
    <t>Tham gia coi thi đột xuất cho Phòng KT&amp;ĐBCL</t>
  </si>
  <si>
    <t>Lên kế hoạch đưa HSSV khoa Cơ khí và Khoa Đ-ĐT tham qua nhà máy Kimberly Clark Việt Nam tại Bình Dương</t>
  </si>
  <si>
    <t>Phối hợp với các đơn vị thực hiện  việc gửi tin nhắn điện tử cho phụ huynh học sinh khối Trung cấp 9+</t>
  </si>
  <si>
    <t>Tham gia Đoàn tư vấn tuyển sinh tại các trường THPT, THCS khu vực Tp.HCM</t>
  </si>
  <si>
    <t>Thực hiện mẫu xét nghiệm tầm soát tình huống sinh viên có biểu hiện sử dụng ma túy trong trường học</t>
  </si>
  <si>
    <t>Cập nhật tủ sách pháp luật  Số: 504/GDĐT-CTTT(hỗ trợ Tổ thanh tra pháp chế)</t>
  </si>
  <si>
    <t>Biên mục sách, tài liệu vào trang Thư viện số.</t>
  </si>
  <si>
    <t>Hỗ trợ các công tác tiếp đoàn tham quan trường (tiếp trường Cao đẳng Anh: Dịch cho Trường; Đoàn Nhật, ..)</t>
  </si>
  <si>
    <t>Hỗ trợ cho Ban Quản lý dự án PROMT (Chiêu sinh khóa 2 cho dự án)</t>
  </si>
  <si>
    <t>Phát triển TT (Đề xuất chương trình cụ thể các hoạt động phát triển Trung tâm đào tạo trong năm 2019)</t>
  </si>
  <si>
    <t>Hỗ trợ GV nước ngoài dạy tại trường</t>
  </si>
  <si>
    <t>Hỗ trợ xếp TKB</t>
  </si>
  <si>
    <t>Tham gia Câu lạc bộ Tin học: Báo cáo chuyên đề, xây dựng trang Web, quản lý trang Web</t>
  </si>
  <si>
    <t>Huy động doanh nghiệp tài trợ phần thưởng cho kỳ thi sinh viên giỏi cấp Khoa năm học 2018-2019</t>
  </si>
  <si>
    <t xml:space="preserve">Thực hiện mô hình thiết bị tự làm Máy phay CNC, sửa chữa phục hồi kéo cắt sắt ở xưởng Hàn, chỉnh sửa, phục hồi đồ gá máy mài phẳng, máy mài dụng cụ </t>
  </si>
  <si>
    <t>Triển khai cho SV năm cuối tham quan nhà máy ở khu công nghiệp Vsip Bình Dương, Sắp xếp vị trí đặt máy hàn  và giám sát lắp chạy thử máy máy hàn TIG,MIG mới nhập trang bị xưởng hàn, Tham gia tổ chức đội bóng đá khoa tham dự giải bóng đá cúp Lý Tự Trọng truyền thống 2019, Tổ chức sinh nhật cho công đoàn viê trong quý</t>
  </si>
  <si>
    <t>Chủ trì câu lạc bộ tin học khoa hoạt động vào chủ nhật hàng tuần, sửa chữa lại bàn ghế tại xưởng Phay, Tổ chức hội thảo khoa học cấp khoa.</t>
  </si>
  <si>
    <t xml:space="preserve">Báo cáo thống nhất mẫu bài giảng học phần TT Tiện, Phay, Nguội, Hàn, tổ chức hiệu chỉnh đề cương chi tiết trong tổ, Chuẩn bị phôi cho các học phần thực tập CNC </t>
  </si>
  <si>
    <t>Tham gia thi “XE ROBOT KHOA CÔNG NGHỆ ĐIỆN - ĐIỆN TỬ 2019”</t>
  </si>
  <si>
    <t xml:space="preserve"> Liên hệ doanh nghiệp, vận động tài trợ và thay bóng đèn Led cho xưởng thực hành</t>
  </si>
  <si>
    <t>Tham gia tổ chức Hội thi giỏi nghề cấp Thành Đoàn ngành Điện tử cho HSSV</t>
  </si>
  <si>
    <t>Hướng dẫn sinh viên làm Khóa luận Tốt nghiệp khóa 16CĐ-Ô; 17C1-CNÔ</t>
  </si>
  <si>
    <t>Quan hệ doanh nghiệp phục vụ công tác TT tốt nghiệp SV khóa 2016, minh chứng, xác nhận liên kết đào tạo giữa các DN và nhà trường phục vụ chương trình chất lượng cao của nước Đức</t>
  </si>
  <si>
    <t>Quản lý xưởng, sửa chữa thiết bị, máy móc ở các xưởng</t>
  </si>
  <si>
    <t>Hỗ trợ phong trào NCKH của SV</t>
  </si>
  <si>
    <t xml:space="preserve">Sắp xếp, chỉnh trang, sửa chữa mô hình dạy học </t>
  </si>
  <si>
    <t xml:space="preserve">Tham gia tổ chức lễ phát học bổng khuyến khích học tập cho HSSV của khoa </t>
  </si>
  <si>
    <t xml:space="preserve">Tham gia xin tài trợ từ các doanh nghiệp </t>
  </si>
  <si>
    <t>Vận động tài trợ máy móc thiết bị</t>
  </si>
  <si>
    <t>Tham gia chương trình đào tạo kép</t>
  </si>
  <si>
    <t>Tập và tổ chức biểu diễn thời trang ngày hội tuyển sinh</t>
  </si>
  <si>
    <t>Khoa Kinh tế</t>
  </si>
  <si>
    <t xml:space="preserve"> Hoạt động từ thiện ở trường 
tiểu học Tần Chí Nam, H Cần Giuộc, Long An</t>
  </si>
  <si>
    <t>Liên hệ và bàn thảo ký kết hợp đồng hợp tác đào tạo với công ty phần mềm kế toán Misa</t>
  </si>
  <si>
    <t>Sinh hoạt Câu lạc bộ Pháp luật vào lúc 9g 10g sáng thứ 7 hàng tuần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</si>
</sst>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_);\(0\)"/>
  </numFmts>
  <fonts count="66"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b/>
      <sz val="11"/>
      <color theme="1"/>
      <name val="Calibri"/>
      <family val="2"/>
      <scheme val="minor"/>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12"/>
      <color theme="1"/>
      <name val="Calibri"/>
      <family val="2"/>
      <scheme val="minor"/>
    </font>
    <font>
      <sz val="14"/>
      <color theme="1"/>
      <name val="Calibri"/>
      <family val="2"/>
      <scheme val="minor"/>
    </font>
    <font>
      <sz val="9"/>
      <name val="Times New Roman"/>
      <family val="1"/>
    </font>
    <font>
      <b/>
      <sz val="9"/>
      <name val="Times New Roman"/>
      <family val="1"/>
    </font>
    <font>
      <sz val="11"/>
      <name val="Calibri"/>
      <family val="2"/>
      <scheme val="minor"/>
    </font>
    <font>
      <sz val="14"/>
      <color rgb="FFFF0000"/>
      <name val="Times New Roman"/>
      <family val="1"/>
    </font>
    <font>
      <sz val="9"/>
      <color indexed="81"/>
      <name val="Tahoma"/>
      <family val="2"/>
    </font>
    <font>
      <b/>
      <sz val="9"/>
      <color indexed="81"/>
      <name val="Tahoma"/>
      <family val="2"/>
    </font>
    <font>
      <b/>
      <sz val="13"/>
      <color indexed="10"/>
      <name val="Times New Roman"/>
      <family val="1"/>
    </font>
    <font>
      <sz val="12"/>
      <name val="Calibri"/>
      <family val="2"/>
      <scheme val="minor"/>
    </font>
    <font>
      <b/>
      <i/>
      <sz val="13"/>
      <color indexed="8"/>
      <name val="Times New Roman"/>
      <family val="1"/>
    </font>
    <font>
      <sz val="9"/>
      <color theme="1"/>
      <name val="Times New Roman"/>
      <family val="1"/>
    </font>
    <font>
      <b/>
      <sz val="9"/>
      <color indexed="8"/>
      <name val="Times New Roman"/>
      <family val="1"/>
    </font>
    <font>
      <b/>
      <sz val="14"/>
      <color indexed="8"/>
      <name val="Times New Roman"/>
      <family val="1"/>
    </font>
    <font>
      <sz val="14"/>
      <color indexed="8"/>
      <name val="Times New Roman"/>
      <family val="1"/>
    </font>
    <font>
      <sz val="14"/>
      <name val="Calibri"/>
      <family val="2"/>
      <scheme val="minor"/>
    </font>
    <font>
      <b/>
      <sz val="12"/>
      <color indexed="10"/>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2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ck">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9">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7" fillId="0" borderId="0"/>
  </cellStyleXfs>
  <cellXfs count="459">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9" fontId="32" fillId="0" borderId="10" xfId="0" applyNumberFormat="1" applyFont="1" applyBorder="1" applyAlignment="1">
      <alignment horizontal="center"/>
    </xf>
    <xf numFmtId="0" fontId="32" fillId="0" borderId="10" xfId="0" applyFont="1" applyBorder="1" applyAlignment="1">
      <alignment horizontal="center"/>
    </xf>
    <xf numFmtId="0" fontId="31"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5"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5"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1" xfId="58" applyFont="1" applyBorder="1" applyAlignment="1">
      <alignment vertical="center" wrapText="1"/>
    </xf>
    <xf numFmtId="0" fontId="21" fillId="0" borderId="15" xfId="57" applyFont="1" applyFill="1" applyBorder="1" applyAlignment="1">
      <alignment horizontal="left" vertical="center"/>
    </xf>
    <xf numFmtId="0" fontId="0" fillId="0" borderId="0" xfId="0" applyAlignment="1">
      <alignment horizontal="center"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9" fontId="35" fillId="0" borderId="10" xfId="1" applyNumberFormat="1" applyFont="1" applyFill="1" applyBorder="1" applyAlignment="1">
      <alignment horizontal="center" vertical="center" wrapText="1"/>
    </xf>
    <xf numFmtId="0" fontId="0" fillId="0" borderId="0" xfId="0" applyFill="1"/>
    <xf numFmtId="9" fontId="32" fillId="0" borderId="0" xfId="0" applyNumberFormat="1" applyFont="1" applyBorder="1" applyAlignment="1">
      <alignment horizontal="center"/>
    </xf>
    <xf numFmtId="0" fontId="32" fillId="0" borderId="0" xfId="0" applyFont="1" applyBorder="1" applyAlignment="1">
      <alignment horizontal="center"/>
    </xf>
    <xf numFmtId="0" fontId="0" fillId="0" borderId="0" xfId="0" applyBorder="1" applyAlignment="1">
      <alignment vertical="center"/>
    </xf>
    <xf numFmtId="10" fontId="35" fillId="0" borderId="10" xfId="1" applyNumberFormat="1" applyFont="1" applyFill="1" applyBorder="1" applyAlignment="1">
      <alignment horizontal="center" vertical="center"/>
    </xf>
    <xf numFmtId="0" fontId="0" fillId="0" borderId="10" xfId="0" applyBorder="1"/>
    <xf numFmtId="0" fontId="29" fillId="0" borderId="10" xfId="0" applyFont="1" applyFill="1" applyBorder="1" applyAlignment="1" applyProtection="1">
      <alignment horizontal="left" vertical="center" wrapText="1"/>
      <protection locked="0"/>
    </xf>
    <xf numFmtId="0" fontId="25" fillId="0" borderId="10" xfId="0" applyFont="1" applyBorder="1"/>
    <xf numFmtId="0" fontId="25" fillId="0" borderId="10" xfId="0" applyFont="1" applyFill="1" applyBorder="1" applyAlignment="1">
      <alignment horizontal="center" vertical="center"/>
    </xf>
    <xf numFmtId="0" fontId="32" fillId="24" borderId="11" xfId="0" applyFont="1" applyFill="1" applyBorder="1" applyAlignment="1">
      <alignment vertical="center" wrapText="1"/>
    </xf>
    <xf numFmtId="9" fontId="28" fillId="0" borderId="10" xfId="51" applyNumberFormat="1" applyFont="1" applyFill="1" applyBorder="1" applyAlignment="1">
      <alignment horizontal="center" vertical="center" wrapText="1"/>
    </xf>
    <xf numFmtId="9" fontId="28" fillId="0" borderId="10" xfId="1" applyNumberFormat="1" applyFont="1" applyFill="1" applyBorder="1" applyAlignment="1">
      <alignment horizontal="center" vertical="center" wrapText="1"/>
    </xf>
    <xf numFmtId="0" fontId="40" fillId="24" borderId="11" xfId="0" applyFont="1" applyFill="1" applyBorder="1" applyAlignment="1">
      <alignment vertical="center" wrapText="1"/>
    </xf>
    <xf numFmtId="0" fontId="40" fillId="0" borderId="10" xfId="0" applyFont="1" applyFill="1" applyBorder="1" applyAlignment="1">
      <alignment vertical="center" wrapText="1"/>
    </xf>
    <xf numFmtId="0" fontId="40" fillId="24" borderId="10" xfId="0" applyFont="1" applyFill="1" applyBorder="1" applyAlignment="1">
      <alignment vertical="center" wrapText="1"/>
    </xf>
    <xf numFmtId="0" fontId="48" fillId="0" borderId="10" xfId="0" applyFont="1" applyFill="1" applyBorder="1" applyAlignment="1" applyProtection="1">
      <alignment horizontal="center" vertical="center" wrapText="1"/>
      <protection locked="0"/>
    </xf>
    <xf numFmtId="0" fontId="43" fillId="0" borderId="10" xfId="0" applyFont="1" applyFill="1" applyBorder="1" applyAlignment="1" applyProtection="1">
      <alignment horizontal="center" vertical="center" wrapText="1"/>
      <protection locked="0"/>
    </xf>
    <xf numFmtId="14" fontId="32" fillId="0" borderId="10" xfId="0" applyNumberFormat="1" applyFont="1" applyBorder="1" applyAlignment="1">
      <alignment horizontal="center" vertical="center"/>
    </xf>
    <xf numFmtId="0" fontId="32" fillId="0" borderId="10" xfId="0" applyFont="1" applyBorder="1" applyAlignment="1">
      <alignment horizontal="center" vertical="center"/>
    </xf>
    <xf numFmtId="0" fontId="39" fillId="0" borderId="0" xfId="51" applyFont="1" applyFill="1" applyAlignment="1"/>
    <xf numFmtId="164" fontId="32" fillId="0" borderId="10" xfId="1" applyNumberFormat="1" applyFont="1" applyFill="1" applyBorder="1" applyAlignment="1">
      <alignment horizontal="center" vertical="center"/>
    </xf>
    <xf numFmtId="9" fontId="43" fillId="0" borderId="10" xfId="1" applyNumberFormat="1" applyFont="1" applyFill="1" applyBorder="1" applyAlignment="1">
      <alignment horizontal="center" vertical="center"/>
    </xf>
    <xf numFmtId="0" fontId="39" fillId="0" borderId="10" xfId="51" applyFont="1" applyFill="1" applyBorder="1" applyAlignment="1">
      <alignment horizontal="center" vertical="center"/>
    </xf>
    <xf numFmtId="0" fontId="27" fillId="0" borderId="10" xfId="0" applyFont="1" applyBorder="1" applyAlignment="1">
      <alignment horizontal="center" vertical="center"/>
    </xf>
    <xf numFmtId="14" fontId="25" fillId="0" borderId="10" xfId="0" applyNumberFormat="1" applyFont="1" applyBorder="1" applyAlignment="1">
      <alignment horizontal="center" vertical="center" wrapText="1"/>
    </xf>
    <xf numFmtId="0" fontId="25" fillId="0" borderId="10" xfId="0" applyFont="1" applyBorder="1" applyAlignment="1">
      <alignment horizontal="center" vertical="top" wrapText="1"/>
    </xf>
    <xf numFmtId="0" fontId="21" fillId="0" borderId="10" xfId="51" applyFont="1" applyFill="1" applyBorder="1" applyAlignment="1">
      <alignment horizontal="left" vertical="center" wrapText="1"/>
    </xf>
    <xf numFmtId="0" fontId="44" fillId="0" borderId="0" xfId="0" applyFont="1"/>
    <xf numFmtId="14" fontId="27" fillId="0" borderId="10" xfId="0" applyNumberFormat="1" applyFont="1" applyBorder="1" applyAlignment="1">
      <alignment horizontal="center" vertical="center" wrapText="1"/>
    </xf>
    <xf numFmtId="0" fontId="0" fillId="0" borderId="10" xfId="0" applyBorder="1" applyAlignment="1">
      <alignment vertical="center"/>
    </xf>
    <xf numFmtId="0" fontId="0" fillId="0" borderId="0" xfId="0" applyFill="1" applyAlignment="1">
      <alignment vertical="center"/>
    </xf>
    <xf numFmtId="0" fontId="28" fillId="0" borderId="10" xfId="51" applyFont="1" applyFill="1" applyBorder="1" applyAlignment="1">
      <alignment horizontal="center" vertical="center"/>
    </xf>
    <xf numFmtId="0" fontId="39" fillId="0" borderId="10" xfId="51" applyFont="1" applyFill="1" applyBorder="1" applyAlignment="1">
      <alignment horizontal="center" vertical="center" wrapText="1"/>
    </xf>
    <xf numFmtId="0" fontId="0" fillId="0" borderId="0" xfId="0" applyFill="1" applyAlignment="1">
      <alignment horizontal="center" vertical="center"/>
    </xf>
    <xf numFmtId="0" fontId="32" fillId="24" borderId="10" xfId="0" applyFont="1" applyFill="1" applyBorder="1" applyAlignment="1">
      <alignment horizontal="left" vertical="center" wrapText="1"/>
    </xf>
    <xf numFmtId="0" fontId="20" fillId="0" borderId="10" xfId="0" applyFont="1" applyFill="1" applyBorder="1" applyAlignment="1" applyProtection="1">
      <alignment horizontal="center" vertical="center" wrapText="1"/>
      <protection locked="0"/>
    </xf>
    <xf numFmtId="0" fontId="21" fillId="0" borderId="13" xfId="51" applyFont="1" applyFill="1" applyBorder="1" applyAlignment="1">
      <alignment horizontal="left" vertical="center"/>
    </xf>
    <xf numFmtId="9" fontId="40" fillId="0" borderId="10" xfId="51" applyNumberFormat="1" applyFont="1" applyFill="1" applyBorder="1" applyAlignment="1">
      <alignment horizontal="center" vertical="center" wrapText="1"/>
    </xf>
    <xf numFmtId="0" fontId="40" fillId="0" borderId="10" xfId="1" applyFont="1" applyFill="1" applyBorder="1" applyAlignment="1">
      <alignment horizontal="left" vertical="center" wrapText="1"/>
    </xf>
    <xf numFmtId="0" fontId="32" fillId="0" borderId="10" xfId="1" applyFont="1" applyFill="1" applyBorder="1" applyAlignment="1">
      <alignment horizontal="left" vertical="center" wrapText="1"/>
    </xf>
    <xf numFmtId="0" fontId="49" fillId="0" borderId="0" xfId="0" applyFont="1" applyFill="1"/>
    <xf numFmtId="9" fontId="29" fillId="0" borderId="10" xfId="1" applyNumberFormat="1" applyFont="1" applyFill="1" applyBorder="1" applyAlignment="1">
      <alignment horizontal="center" vertical="center" wrapText="1"/>
    </xf>
    <xf numFmtId="9" fontId="35" fillId="0" borderId="10" xfId="1" applyNumberFormat="1" applyFont="1" applyFill="1" applyBorder="1" applyAlignment="1">
      <alignment horizontal="center" vertical="center"/>
    </xf>
    <xf numFmtId="9" fontId="0" fillId="0" borderId="0" xfId="0" applyNumberFormat="1"/>
    <xf numFmtId="0" fontId="25" fillId="0" borderId="0" xfId="0" applyFont="1" applyAlignment="1">
      <alignment horizontal="center" vertical="center"/>
    </xf>
    <xf numFmtId="0" fontId="50" fillId="0" borderId="0" xfId="0" applyFont="1" applyBorder="1" applyAlignment="1">
      <alignment vertical="center"/>
    </xf>
    <xf numFmtId="0" fontId="50" fillId="0" borderId="0" xfId="0" applyFont="1" applyBorder="1" applyAlignment="1">
      <alignment horizontal="center" vertical="center"/>
    </xf>
    <xf numFmtId="0" fontId="40" fillId="0" borderId="0" xfId="51" applyFont="1" applyFill="1" applyAlignment="1">
      <alignment vertical="center" wrapText="1"/>
    </xf>
    <xf numFmtId="0" fontId="24" fillId="0" borderId="0" xfId="51" applyFont="1" applyFill="1" applyAlignment="1">
      <alignment vertical="center"/>
    </xf>
    <xf numFmtId="0" fontId="39" fillId="0" borderId="0" xfId="51" applyFont="1" applyFill="1" applyAlignment="1">
      <alignment horizontal="center" vertical="center"/>
    </xf>
    <xf numFmtId="0" fontId="47" fillId="0" borderId="0" xfId="51" applyFont="1" applyFill="1" applyBorder="1" applyAlignment="1">
      <alignment horizontal="center" vertical="center"/>
    </xf>
    <xf numFmtId="0" fontId="50" fillId="0" borderId="0" xfId="0" applyFont="1" applyAlignment="1">
      <alignment vertical="center"/>
    </xf>
    <xf numFmtId="0" fontId="47" fillId="0" borderId="10" xfId="51" quotePrefix="1" applyFont="1" applyFill="1" applyBorder="1" applyAlignment="1">
      <alignment horizontal="center" vertical="center"/>
    </xf>
    <xf numFmtId="0" fontId="47" fillId="0" borderId="10" xfId="51" applyFont="1" applyFill="1" applyBorder="1" applyAlignment="1">
      <alignment horizontal="justify" vertical="center"/>
    </xf>
    <xf numFmtId="0" fontId="47" fillId="0" borderId="10" xfId="51" applyFont="1" applyFill="1" applyBorder="1" applyAlignment="1">
      <alignment horizontal="center" vertical="center"/>
    </xf>
    <xf numFmtId="0" fontId="39" fillId="0" borderId="0" xfId="51" applyFont="1" applyFill="1" applyAlignment="1">
      <alignment vertical="center"/>
    </xf>
    <xf numFmtId="165" fontId="51" fillId="0" borderId="10" xfId="51" applyNumberFormat="1" applyFont="1" applyFill="1" applyBorder="1" applyAlignment="1">
      <alignment horizontal="center" vertical="center"/>
    </xf>
    <xf numFmtId="0" fontId="47" fillId="0" borderId="10" xfId="51" applyFont="1" applyFill="1" applyBorder="1" applyAlignment="1">
      <alignment horizontal="justify" vertical="center" wrapText="1"/>
    </xf>
    <xf numFmtId="0" fontId="47" fillId="0" borderId="10" xfId="51" quotePrefix="1" applyFont="1" applyFill="1" applyBorder="1" applyAlignment="1">
      <alignment horizontal="justify" vertical="center" wrapText="1"/>
    </xf>
    <xf numFmtId="14" fontId="25" fillId="0" borderId="10" xfId="0" quotePrefix="1" applyNumberFormat="1" applyFont="1" applyBorder="1" applyAlignment="1">
      <alignment horizontal="center" vertical="center"/>
    </xf>
    <xf numFmtId="14" fontId="25" fillId="0" borderId="10" xfId="0" applyNumberFormat="1" applyFont="1" applyBorder="1" applyAlignment="1">
      <alignment vertical="center"/>
    </xf>
    <xf numFmtId="9" fontId="47" fillId="0" borderId="11" xfId="0" applyNumberFormat="1" applyFont="1" applyBorder="1" applyAlignment="1">
      <alignment horizontal="center" vertical="center" wrapText="1"/>
    </xf>
    <xf numFmtId="0" fontId="27" fillId="0" borderId="10"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5" fillId="0" borderId="10" xfId="0" applyFont="1" applyBorder="1" applyAlignment="1">
      <alignment horizontal="center" vertical="center" wrapText="1"/>
    </xf>
    <xf numFmtId="0" fontId="28" fillId="0" borderId="11" xfId="51" applyFont="1" applyFill="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32" fillId="0" borderId="0" xfId="0" applyFont="1" applyAlignment="1">
      <alignment horizontal="center"/>
    </xf>
    <xf numFmtId="0" fontId="31" fillId="0" borderId="0" xfId="0" applyFont="1" applyAlignment="1">
      <alignment horizontal="center"/>
    </xf>
    <xf numFmtId="0" fontId="27" fillId="0" borderId="10" xfId="0" applyFont="1" applyBorder="1" applyAlignment="1">
      <alignment horizontal="center" vertical="center" wrapText="1"/>
    </xf>
    <xf numFmtId="0" fontId="34"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33" fillId="0" borderId="0" xfId="0" applyFont="1" applyAlignment="1">
      <alignment horizontal="center"/>
    </xf>
    <xf numFmtId="0" fontId="34" fillId="0" borderId="10" xfId="0" applyFont="1" applyFill="1" applyBorder="1" applyAlignment="1" applyProtection="1">
      <alignment horizontal="center" vertical="center" wrapText="1"/>
      <protection locked="0"/>
    </xf>
    <xf numFmtId="0" fontId="39" fillId="0" borderId="0" xfId="51" applyFont="1" applyFill="1" applyAlignment="1">
      <alignment horizontal="center"/>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5" fillId="0" borderId="12" xfId="0" applyFont="1" applyBorder="1" applyAlignment="1">
      <alignment horizontal="center" vertical="center"/>
    </xf>
    <xf numFmtId="10" fontId="29" fillId="0" borderId="11" xfId="1" applyNumberFormat="1"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0" fillId="0" borderId="0" xfId="0" applyAlignment="1">
      <alignment horizontal="center"/>
    </xf>
    <xf numFmtId="0" fontId="25" fillId="0" borderId="10" xfId="0" applyFont="1" applyBorder="1" applyAlignment="1">
      <alignment horizontal="center" vertical="center" wrapText="1"/>
    </xf>
    <xf numFmtId="0" fontId="0" fillId="0" borderId="0" xfId="0" applyFill="1" applyAlignment="1">
      <alignment horizontal="center" vertical="center" wrapText="1"/>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47" fillId="0" borderId="10" xfId="0" applyNumberFormat="1" applyFont="1" applyBorder="1" applyAlignment="1">
      <alignment horizontal="center" vertical="center" wrapText="1"/>
    </xf>
    <xf numFmtId="0" fontId="20" fillId="0" borderId="11" xfId="0" applyFont="1" applyFill="1" applyBorder="1" applyAlignment="1" applyProtection="1">
      <alignment horizontal="justify" vertical="center" wrapText="1"/>
      <protection locked="0"/>
    </xf>
    <xf numFmtId="0" fontId="21" fillId="0" borderId="15" xfId="57" applyFont="1" applyBorder="1" applyAlignment="1">
      <alignment horizontal="left" vertical="center"/>
    </xf>
    <xf numFmtId="0" fontId="21" fillId="0" borderId="15" xfId="58" applyFont="1" applyBorder="1" applyAlignment="1">
      <alignment vertical="center" wrapText="1"/>
    </xf>
    <xf numFmtId="0" fontId="21" fillId="0" borderId="15" xfId="58" applyFont="1" applyBorder="1" applyAlignment="1">
      <alignment vertical="center"/>
    </xf>
    <xf numFmtId="0" fontId="21" fillId="0" borderId="11" xfId="58" applyFont="1" applyBorder="1" applyAlignment="1">
      <alignment vertical="center"/>
    </xf>
    <xf numFmtId="0" fontId="29" fillId="24" borderId="10" xfId="0" applyFont="1" applyFill="1" applyBorder="1" applyAlignment="1" applyProtection="1">
      <alignment horizontal="center" vertical="center" wrapText="1"/>
      <protection locked="0"/>
    </xf>
    <xf numFmtId="0" fontId="25" fillId="24" borderId="10" xfId="0" applyFont="1" applyFill="1" applyBorder="1" applyAlignment="1">
      <alignment horizontal="center" vertical="center"/>
    </xf>
    <xf numFmtId="9" fontId="47" fillId="24" borderId="11" xfId="0" applyNumberFormat="1" applyFont="1" applyFill="1" applyBorder="1" applyAlignment="1">
      <alignment horizontal="center" vertical="center" wrapText="1"/>
    </xf>
    <xf numFmtId="0" fontId="27" fillId="24" borderId="11" xfId="0" applyFont="1" applyFill="1" applyBorder="1" applyAlignment="1">
      <alignment horizontal="center" vertical="center" wrapText="1"/>
    </xf>
    <xf numFmtId="0" fontId="27" fillId="24" borderId="15" xfId="0" applyFont="1" applyFill="1" applyBorder="1" applyAlignment="1">
      <alignment horizontal="center" vertical="center" wrapText="1"/>
    </xf>
    <xf numFmtId="0" fontId="27" fillId="24" borderId="12" xfId="0" applyFont="1" applyFill="1" applyBorder="1" applyAlignment="1">
      <alignment horizontal="center" vertical="center" wrapText="1"/>
    </xf>
    <xf numFmtId="0" fontId="0" fillId="24" borderId="0" xfId="0" applyFill="1"/>
    <xf numFmtId="9" fontId="39" fillId="24" borderId="11" xfId="0" applyNumberFormat="1" applyFont="1" applyFill="1" applyBorder="1" applyAlignment="1">
      <alignment horizontal="center" vertical="center" wrapText="1"/>
    </xf>
    <xf numFmtId="9" fontId="39" fillId="0" borderId="11" xfId="0" applyNumberFormat="1" applyFont="1" applyBorder="1" applyAlignment="1">
      <alignment horizontal="center" vertical="center" wrapText="1"/>
    </xf>
    <xf numFmtId="14" fontId="25" fillId="0" borderId="10" xfId="0" quotePrefix="1" applyNumberFormat="1" applyFont="1" applyFill="1" applyBorder="1" applyAlignment="1">
      <alignment horizontal="center" vertical="center" wrapText="1"/>
    </xf>
    <xf numFmtId="9" fontId="47" fillId="0" borderId="11"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xf>
    <xf numFmtId="0" fontId="25" fillId="0" borderId="10" xfId="0" quotePrefix="1" applyFont="1" applyFill="1" applyBorder="1" applyAlignment="1">
      <alignment horizontal="center" vertical="center"/>
    </xf>
    <xf numFmtId="0" fontId="53" fillId="0" borderId="0" xfId="0" applyFont="1" applyFill="1"/>
    <xf numFmtId="9" fontId="40" fillId="0" borderId="10" xfId="0" applyNumberFormat="1" applyFont="1" applyFill="1" applyBorder="1" applyAlignment="1">
      <alignment horizontal="center"/>
    </xf>
    <xf numFmtId="0" fontId="40" fillId="0" borderId="10" xfId="0" applyFont="1" applyFill="1" applyBorder="1" applyAlignment="1">
      <alignment horizontal="center"/>
    </xf>
    <xf numFmtId="0" fontId="53" fillId="0" borderId="0" xfId="0" applyFont="1" applyFill="1" applyAlignment="1">
      <alignment vertical="center"/>
    </xf>
    <xf numFmtId="9" fontId="21" fillId="0" borderId="10" xfId="1" applyNumberFormat="1" applyFont="1" applyFill="1" applyBorder="1" applyAlignment="1">
      <alignment horizontal="center" vertical="center" wrapText="1"/>
    </xf>
    <xf numFmtId="9" fontId="21" fillId="0" borderId="10" xfId="1" applyNumberFormat="1" applyFont="1" applyFill="1" applyBorder="1" applyAlignment="1">
      <alignment horizontal="center" vertical="center"/>
    </xf>
    <xf numFmtId="0" fontId="58" fillId="0" borderId="0" xfId="0" applyFont="1" applyFill="1"/>
    <xf numFmtId="0" fontId="53" fillId="0" borderId="0" xfId="0" applyFont="1" applyFill="1" applyAlignment="1">
      <alignment horizontal="center" vertical="center"/>
    </xf>
    <xf numFmtId="0" fontId="53" fillId="0" borderId="0" xfId="0" applyFont="1" applyFill="1" applyAlignment="1">
      <alignment horizontal="center"/>
    </xf>
    <xf numFmtId="0" fontId="38" fillId="0" borderId="10" xfId="0" applyFont="1" applyFill="1" applyBorder="1" applyAlignment="1">
      <alignment horizontal="center" vertical="center" wrapText="1"/>
    </xf>
    <xf numFmtId="0" fontId="40" fillId="0" borderId="10" xfId="0" applyFont="1" applyFill="1" applyBorder="1" applyAlignment="1" applyProtection="1">
      <alignment horizontal="center" vertical="center" wrapText="1"/>
      <protection locked="0"/>
    </xf>
    <xf numFmtId="14" fontId="41" fillId="0" borderId="10" xfId="0" quotePrefix="1" applyNumberFormat="1" applyFont="1" applyFill="1" applyBorder="1" applyAlignment="1">
      <alignment horizontal="center" vertical="center" wrapText="1"/>
    </xf>
    <xf numFmtId="0" fontId="40" fillId="0" borderId="10" xfId="0" applyFont="1" applyFill="1" applyBorder="1" applyAlignment="1">
      <alignment horizontal="center" vertical="center"/>
    </xf>
    <xf numFmtId="9" fontId="40" fillId="0" borderId="11" xfId="0" applyNumberFormat="1" applyFont="1" applyFill="1" applyBorder="1" applyAlignment="1">
      <alignment horizontal="center" vertical="center" wrapText="1"/>
    </xf>
    <xf numFmtId="14" fontId="41" fillId="0" borderId="10" xfId="0" applyNumberFormat="1" applyFont="1" applyFill="1" applyBorder="1" applyAlignment="1">
      <alignment horizontal="center" vertical="center" wrapText="1"/>
    </xf>
    <xf numFmtId="9" fontId="40" fillId="0" borderId="10" xfId="0" applyNumberFormat="1" applyFont="1" applyFill="1" applyBorder="1" applyAlignment="1">
      <alignment horizontal="center" vertical="center" wrapText="1"/>
    </xf>
    <xf numFmtId="0" fontId="53" fillId="0" borderId="0" xfId="0" applyFont="1" applyFill="1" applyAlignment="1">
      <alignment wrapText="1"/>
    </xf>
    <xf numFmtId="0" fontId="40" fillId="0" borderId="0" xfId="0" applyFont="1" applyFill="1" applyBorder="1" applyAlignment="1" applyProtection="1">
      <alignment horizontal="center" vertical="center" wrapText="1"/>
      <protection locked="0"/>
    </xf>
    <xf numFmtId="0" fontId="40" fillId="0" borderId="0" xfId="0" applyFont="1" applyFill="1" applyBorder="1" applyAlignment="1" applyProtection="1">
      <alignment horizontal="justify" vertical="center" wrapText="1"/>
      <protection locked="0"/>
    </xf>
    <xf numFmtId="0" fontId="40" fillId="0" borderId="0" xfId="0" quotePrefix="1" applyFont="1" applyFill="1" applyBorder="1" applyAlignment="1">
      <alignment horizontal="center" vertical="center"/>
    </xf>
    <xf numFmtId="0" fontId="40" fillId="0" borderId="0" xfId="0" applyFont="1" applyFill="1" applyBorder="1" applyAlignment="1">
      <alignment horizontal="center" vertical="center"/>
    </xf>
    <xf numFmtId="0" fontId="40" fillId="0" borderId="0" xfId="0" applyFont="1" applyFill="1" applyBorder="1" applyAlignment="1">
      <alignment horizontal="center" vertical="center" wrapText="1"/>
    </xf>
    <xf numFmtId="0" fontId="58" fillId="0" borderId="0" xfId="0" applyFont="1" applyFill="1" applyAlignment="1">
      <alignment vertical="center"/>
    </xf>
    <xf numFmtId="0" fontId="58" fillId="0" borderId="0" xfId="0" applyFont="1" applyFill="1" applyAlignment="1">
      <alignment horizontal="center" vertical="center"/>
    </xf>
    <xf numFmtId="9" fontId="41" fillId="0" borderId="11" xfId="0" applyNumberFormat="1" applyFont="1" applyBorder="1" applyAlignment="1">
      <alignment horizontal="center" vertical="center" wrapText="1"/>
    </xf>
    <xf numFmtId="0" fontId="25" fillId="0" borderId="10" xfId="0" quotePrefix="1" applyFont="1" applyBorder="1" applyAlignment="1">
      <alignment horizontal="center" vertical="center" wrapText="1"/>
    </xf>
    <xf numFmtId="9" fontId="41" fillId="0" borderId="10" xfId="0" applyNumberFormat="1" applyFont="1" applyBorder="1" applyAlignment="1">
      <alignment horizontal="center" vertical="center" wrapText="1"/>
    </xf>
    <xf numFmtId="0" fontId="29" fillId="0" borderId="0" xfId="0" applyFont="1" applyFill="1" applyBorder="1" applyAlignment="1" applyProtection="1">
      <alignment horizontal="left" vertical="center" wrapText="1"/>
      <protection locked="0"/>
    </xf>
    <xf numFmtId="14" fontId="25" fillId="0" borderId="0" xfId="0" applyNumberFormat="1" applyFont="1" applyBorder="1" applyAlignment="1">
      <alignment horizontal="center" vertical="center"/>
    </xf>
    <xf numFmtId="0" fontId="27" fillId="0" borderId="0" xfId="0" applyFont="1" applyBorder="1" applyAlignment="1">
      <alignment horizontal="center" vertical="center"/>
    </xf>
    <xf numFmtId="9" fontId="47" fillId="0" borderId="0" xfId="0" applyNumberFormat="1" applyFont="1" applyBorder="1" applyAlignment="1">
      <alignment horizontal="center" vertical="center" wrapText="1"/>
    </xf>
    <xf numFmtId="0" fontId="27" fillId="0" borderId="0" xfId="0" applyFont="1" applyBorder="1" applyAlignment="1">
      <alignment horizontal="center" vertical="center" wrapText="1"/>
    </xf>
    <xf numFmtId="14" fontId="60" fillId="0" borderId="10" xfId="0" applyNumberFormat="1" applyFont="1" applyBorder="1" applyAlignment="1">
      <alignment horizontal="center" vertical="center"/>
    </xf>
    <xf numFmtId="14" fontId="60" fillId="0" borderId="11" xfId="0" applyNumberFormat="1" applyFont="1" applyBorder="1" applyAlignment="1">
      <alignment vertical="center"/>
    </xf>
    <xf numFmtId="9" fontId="23" fillId="0" borderId="10" xfId="1" applyNumberFormat="1" applyFont="1" applyFill="1" applyBorder="1" applyAlignment="1">
      <alignment horizontal="center" vertical="center" wrapText="1"/>
    </xf>
    <xf numFmtId="9" fontId="31" fillId="0" borderId="10" xfId="51" applyNumberFormat="1" applyFont="1" applyFill="1" applyBorder="1" applyAlignment="1">
      <alignment horizontal="center" vertical="center" wrapText="1"/>
    </xf>
    <xf numFmtId="14" fontId="25" fillId="0" borderId="10" xfId="0" applyNumberFormat="1" applyFont="1" applyBorder="1" applyAlignment="1">
      <alignment horizontal="center" vertical="top" wrapText="1"/>
    </xf>
    <xf numFmtId="0" fontId="47" fillId="0" borderId="11" xfId="0" applyFont="1" applyFill="1" applyBorder="1" applyAlignment="1">
      <alignment horizontal="left" vertical="center" wrapText="1"/>
    </xf>
    <xf numFmtId="0" fontId="47" fillId="25" borderId="11" xfId="0" applyFont="1" applyFill="1" applyBorder="1" applyAlignment="1">
      <alignment horizontal="left" vertical="center" wrapText="1"/>
    </xf>
    <xf numFmtId="0" fontId="45" fillId="0" borderId="11" xfId="0" applyFont="1" applyFill="1" applyBorder="1" applyAlignment="1">
      <alignment horizontal="left" vertical="center" wrapText="1"/>
    </xf>
    <xf numFmtId="0" fontId="45" fillId="25" borderId="11" xfId="0" applyFont="1" applyFill="1" applyBorder="1" applyAlignment="1">
      <alignment horizontal="left" vertical="center" wrapText="1"/>
    </xf>
    <xf numFmtId="0" fontId="63" fillId="0" borderId="11" xfId="0" applyFont="1" applyFill="1" applyBorder="1" applyAlignment="1">
      <alignment horizontal="left" vertical="center" wrapText="1"/>
    </xf>
    <xf numFmtId="0" fontId="64" fillId="0" borderId="0" xfId="0" applyFont="1"/>
    <xf numFmtId="9" fontId="47" fillId="0" borderId="0" xfId="0" applyNumberFormat="1" applyFont="1" applyBorder="1" applyAlignment="1">
      <alignment horizontal="center"/>
    </xf>
    <xf numFmtId="0" fontId="47" fillId="0" borderId="0" xfId="0" applyFont="1" applyBorder="1" applyAlignment="1">
      <alignment horizontal="center"/>
    </xf>
    <xf numFmtId="0" fontId="64" fillId="0" borderId="0" xfId="0" applyFont="1" applyAlignment="1">
      <alignment vertical="center"/>
    </xf>
    <xf numFmtId="0" fontId="39" fillId="0" borderId="11" xfId="51" applyFont="1" applyFill="1" applyBorder="1" applyAlignment="1">
      <alignment horizontal="center" vertical="center" wrapText="1"/>
    </xf>
    <xf numFmtId="0" fontId="47" fillId="0" borderId="13" xfId="51" quotePrefix="1" applyFont="1" applyFill="1" applyBorder="1" applyAlignment="1">
      <alignment horizontal="center" vertical="center"/>
    </xf>
    <xf numFmtId="0" fontId="47" fillId="0" borderId="10" xfId="0" applyFont="1" applyBorder="1" applyAlignment="1">
      <alignment vertical="center" wrapText="1"/>
    </xf>
    <xf numFmtId="9" fontId="47" fillId="0" borderId="10" xfId="51" applyNumberFormat="1" applyFont="1" applyFill="1" applyBorder="1" applyAlignment="1">
      <alignment horizontal="center" vertical="center"/>
    </xf>
    <xf numFmtId="9" fontId="47" fillId="0" borderId="10" xfId="1" applyNumberFormat="1" applyFont="1" applyFill="1" applyBorder="1" applyAlignment="1">
      <alignment horizontal="center" vertical="center" wrapText="1"/>
    </xf>
    <xf numFmtId="164" fontId="47" fillId="0" borderId="10" xfId="1" applyNumberFormat="1" applyFont="1" applyFill="1" applyBorder="1" applyAlignment="1">
      <alignment horizontal="center" vertical="center"/>
    </xf>
    <xf numFmtId="9" fontId="47" fillId="0" borderId="10" xfId="1" applyNumberFormat="1" applyFont="1" applyFill="1" applyBorder="1" applyAlignment="1">
      <alignment horizontal="center" vertical="center"/>
    </xf>
    <xf numFmtId="9" fontId="39" fillId="0" borderId="10" xfId="51" applyNumberFormat="1" applyFont="1" applyFill="1" applyBorder="1" applyAlignment="1">
      <alignment horizontal="center" vertical="center" wrapText="1"/>
    </xf>
    <xf numFmtId="0" fontId="39" fillId="0" borderId="10" xfId="0" applyFont="1" applyFill="1" applyBorder="1" applyAlignment="1" applyProtection="1">
      <alignment horizontal="center" vertical="center" wrapText="1"/>
      <protection locked="0"/>
    </xf>
    <xf numFmtId="0" fontId="39" fillId="0" borderId="10" xfId="0" applyFont="1" applyBorder="1" applyAlignment="1">
      <alignment horizontal="center" vertical="center" wrapText="1"/>
    </xf>
    <xf numFmtId="0" fontId="47" fillId="0" borderId="10" xfId="0" applyFont="1" applyFill="1" applyBorder="1" applyAlignment="1" applyProtection="1">
      <alignment horizontal="center" vertical="center" wrapText="1"/>
      <protection locked="0"/>
    </xf>
    <xf numFmtId="0" fontId="47" fillId="0" borderId="10" xfId="0" applyFont="1" applyBorder="1" applyAlignment="1">
      <alignment horizontal="center" vertical="center"/>
    </xf>
    <xf numFmtId="0" fontId="47" fillId="0" borderId="0" xfId="0" applyFont="1"/>
    <xf numFmtId="0" fontId="40" fillId="0" borderId="13" xfId="51" quotePrefix="1" applyFont="1" applyFill="1" applyBorder="1" applyAlignment="1">
      <alignment horizontal="center" vertical="center"/>
    </xf>
    <xf numFmtId="9" fontId="40" fillId="0" borderId="10" xfId="51" applyNumberFormat="1" applyFont="1" applyFill="1" applyBorder="1" applyAlignment="1">
      <alignment horizontal="center" vertical="center"/>
    </xf>
    <xf numFmtId="164" fontId="43" fillId="0" borderId="10" xfId="1" applyNumberFormat="1" applyFont="1" applyFill="1" applyBorder="1" applyAlignment="1">
      <alignment horizontal="center" vertical="center" wrapText="1"/>
    </xf>
    <xf numFmtId="0" fontId="0" fillId="0" borderId="0" xfId="0" applyFill="1" applyAlignment="1">
      <alignment horizontal="center"/>
    </xf>
    <xf numFmtId="0" fontId="31" fillId="0" borderId="10" xfId="0" applyFont="1" applyFill="1" applyBorder="1" applyAlignment="1">
      <alignment horizontal="center" vertical="center" wrapText="1"/>
    </xf>
    <xf numFmtId="0" fontId="25" fillId="0" borderId="0" xfId="0" quotePrefix="1" applyFont="1" applyFill="1" applyBorder="1" applyAlignment="1">
      <alignment horizontal="center" vertical="center"/>
    </xf>
    <xf numFmtId="0" fontId="25" fillId="0" borderId="0" xfId="0" applyFont="1" applyFill="1" applyBorder="1" applyAlignment="1">
      <alignment horizontal="center" vertical="center"/>
    </xf>
    <xf numFmtId="0" fontId="25" fillId="0" borderId="0" xfId="0" applyFont="1" applyFill="1" applyBorder="1" applyAlignment="1">
      <alignment horizontal="center" vertical="center" wrapText="1"/>
    </xf>
    <xf numFmtId="9" fontId="47" fillId="24" borderId="10" xfId="0" applyNumberFormat="1" applyFont="1" applyFill="1" applyBorder="1" applyAlignment="1">
      <alignment horizontal="center" vertical="center" wrapText="1"/>
    </xf>
    <xf numFmtId="10" fontId="0" fillId="0" borderId="0" xfId="0" applyNumberFormat="1" applyAlignment="1">
      <alignment vertical="center"/>
    </xf>
    <xf numFmtId="0" fontId="21" fillId="0" borderId="10" xfId="0" applyFont="1" applyFill="1" applyBorder="1" applyAlignment="1" applyProtection="1">
      <alignment horizontal="justify" vertical="center" wrapText="1"/>
      <protection locked="0"/>
    </xf>
    <xf numFmtId="0" fontId="24" fillId="0" borderId="0" xfId="51" applyFont="1" applyAlignment="1">
      <alignment horizontal="center" vertical="center"/>
    </xf>
    <xf numFmtId="0" fontId="24" fillId="0" borderId="0" xfId="51" applyFont="1" applyAlignment="1">
      <alignment horizontal="center"/>
    </xf>
    <xf numFmtId="0" fontId="24" fillId="0" borderId="0" xfId="51" applyFont="1"/>
    <xf numFmtId="0" fontId="28" fillId="0" borderId="10" xfId="51" applyFont="1" applyBorder="1" applyAlignment="1">
      <alignment horizontal="center" vertical="center" wrapText="1"/>
    </xf>
    <xf numFmtId="0" fontId="31" fillId="0" borderId="10" xfId="51" applyFont="1" applyBorder="1" applyAlignment="1">
      <alignment horizontal="center" vertical="center" wrapText="1"/>
    </xf>
    <xf numFmtId="0" fontId="28" fillId="0" borderId="10" xfId="1" applyFont="1" applyBorder="1" applyAlignment="1">
      <alignment horizontal="center" vertical="center" wrapText="1"/>
    </xf>
    <xf numFmtId="0" fontId="43" fillId="24" borderId="19" xfId="0" quotePrefix="1" applyFont="1" applyFill="1" applyBorder="1" applyAlignment="1">
      <alignment horizontal="center" vertical="center" wrapText="1"/>
    </xf>
    <xf numFmtId="0" fontId="45" fillId="0" borderId="10" xfId="0" applyFont="1" applyBorder="1" applyAlignment="1">
      <alignment horizontal="left" vertical="center"/>
    </xf>
    <xf numFmtId="0" fontId="33" fillId="0" borderId="10" xfId="0" applyFont="1" applyBorder="1" applyAlignment="1">
      <alignment horizontal="center" vertical="center"/>
    </xf>
    <xf numFmtId="9" fontId="21" fillId="0" borderId="10" xfId="51" applyNumberFormat="1" applyFont="1" applyBorder="1" applyAlignment="1">
      <alignment horizontal="center" vertical="center"/>
    </xf>
    <xf numFmtId="10" fontId="29" fillId="0" borderId="10" xfId="1" applyNumberFormat="1" applyFont="1" applyBorder="1" applyAlignment="1">
      <alignment horizontal="center" vertical="center" wrapText="1"/>
    </xf>
    <xf numFmtId="164" fontId="35" fillId="0" borderId="10" xfId="1" applyNumberFormat="1" applyFont="1" applyBorder="1" applyAlignment="1">
      <alignment horizontal="center" vertical="center"/>
    </xf>
    <xf numFmtId="9" fontId="29" fillId="0" borderId="10" xfId="1" applyNumberFormat="1" applyFont="1" applyBorder="1" applyAlignment="1">
      <alignment horizontal="center" vertical="center"/>
    </xf>
    <xf numFmtId="0" fontId="20" fillId="0" borderId="25" xfId="51" applyFont="1" applyBorder="1" applyAlignment="1">
      <alignment horizontal="center" vertical="center"/>
    </xf>
    <xf numFmtId="14" fontId="35" fillId="0" borderId="10" xfId="1" applyNumberFormat="1" applyFont="1" applyBorder="1" applyAlignment="1">
      <alignment horizontal="center" vertical="center" wrapText="1"/>
    </xf>
    <xf numFmtId="0" fontId="21" fillId="0" borderId="10" xfId="51" applyFont="1" applyBorder="1" applyAlignment="1">
      <alignment horizontal="center" vertical="center"/>
    </xf>
    <xf numFmtId="0" fontId="23" fillId="0" borderId="10" xfId="1" applyFont="1" applyBorder="1" applyAlignment="1">
      <alignment horizontal="center" vertical="center" wrapText="1"/>
    </xf>
    <xf numFmtId="0" fontId="33" fillId="25" borderId="10" xfId="0" applyFont="1" applyFill="1" applyBorder="1" applyAlignment="1">
      <alignment horizontal="center" vertical="center"/>
    </xf>
    <xf numFmtId="9" fontId="21" fillId="25" borderId="10" xfId="51" applyNumberFormat="1" applyFont="1" applyFill="1" applyBorder="1" applyAlignment="1">
      <alignment horizontal="center" vertical="center"/>
    </xf>
    <xf numFmtId="10" fontId="29" fillId="25" borderId="10" xfId="1" applyNumberFormat="1" applyFont="1" applyFill="1" applyBorder="1" applyAlignment="1">
      <alignment horizontal="center" vertical="center" wrapText="1"/>
    </xf>
    <xf numFmtId="0" fontId="31" fillId="25" borderId="10" xfId="51" applyFont="1" applyFill="1" applyBorder="1" applyAlignment="1">
      <alignment horizontal="center" vertical="center" wrapText="1"/>
    </xf>
    <xf numFmtId="0" fontId="28" fillId="25" borderId="10" xfId="51" applyFont="1" applyFill="1" applyBorder="1" applyAlignment="1">
      <alignment horizontal="center" vertical="center" wrapText="1"/>
    </xf>
    <xf numFmtId="164" fontId="35" fillId="25" borderId="10" xfId="1" applyNumberFormat="1" applyFont="1" applyFill="1" applyBorder="1" applyAlignment="1">
      <alignment horizontal="center" vertical="center"/>
    </xf>
    <xf numFmtId="9" fontId="29" fillId="25" borderId="10" xfId="1" applyNumberFormat="1" applyFont="1" applyFill="1" applyBorder="1" applyAlignment="1">
      <alignment horizontal="center" vertical="center"/>
    </xf>
    <xf numFmtId="0" fontId="20" fillId="25" borderId="25" xfId="51" applyFont="1" applyFill="1" applyBorder="1" applyAlignment="1">
      <alignment horizontal="center" vertical="center"/>
    </xf>
    <xf numFmtId="9" fontId="40" fillId="0" borderId="10" xfId="51" applyNumberFormat="1" applyFont="1" applyBorder="1" applyAlignment="1">
      <alignment horizontal="center" vertical="center" wrapText="1"/>
    </xf>
    <xf numFmtId="0" fontId="43" fillId="24" borderId="26" xfId="0" quotePrefix="1" applyFont="1" applyFill="1" applyBorder="1" applyAlignment="1">
      <alignment horizontal="center" vertical="center" wrapText="1"/>
    </xf>
    <xf numFmtId="0" fontId="45" fillId="0" borderId="27" xfId="0" applyFont="1" applyBorder="1" applyAlignment="1">
      <alignment horizontal="left" vertical="center"/>
    </xf>
    <xf numFmtId="0" fontId="33" fillId="0" borderId="27" xfId="0" applyFont="1" applyBorder="1" applyAlignment="1">
      <alignment horizontal="center" vertical="center"/>
    </xf>
    <xf numFmtId="9" fontId="21" fillId="0" borderId="27" xfId="51" applyNumberFormat="1" applyFont="1" applyBorder="1" applyAlignment="1">
      <alignment horizontal="center" vertical="center"/>
    </xf>
    <xf numFmtId="10" fontId="29" fillId="0" borderId="27" xfId="1" applyNumberFormat="1" applyFont="1" applyBorder="1" applyAlignment="1">
      <alignment horizontal="center" vertical="center" wrapText="1"/>
    </xf>
    <xf numFmtId="0" fontId="31" fillId="0" borderId="27" xfId="51" applyFont="1" applyBorder="1" applyAlignment="1">
      <alignment horizontal="center" vertical="center" wrapText="1"/>
    </xf>
    <xf numFmtId="0" fontId="28" fillId="0" borderId="27" xfId="1" applyFont="1" applyBorder="1" applyAlignment="1">
      <alignment horizontal="center" vertical="center" wrapText="1"/>
    </xf>
    <xf numFmtId="0" fontId="28" fillId="0" borderId="27" xfId="51" applyFont="1" applyBorder="1" applyAlignment="1">
      <alignment horizontal="center" vertical="center" wrapText="1"/>
    </xf>
    <xf numFmtId="164" fontId="35" fillId="0" borderId="27" xfId="1" applyNumberFormat="1" applyFont="1" applyBorder="1" applyAlignment="1">
      <alignment horizontal="center" vertical="center"/>
    </xf>
    <xf numFmtId="9" fontId="29" fillId="0" borderId="27" xfId="1" applyNumberFormat="1" applyFont="1" applyBorder="1" applyAlignment="1">
      <alignment horizontal="center" vertical="center"/>
    </xf>
    <xf numFmtId="0" fontId="20" fillId="0" borderId="28" xfId="51" applyFont="1" applyBorder="1" applyAlignment="1">
      <alignment horizontal="center" vertical="center"/>
    </xf>
    <xf numFmtId="0" fontId="34" fillId="0" borderId="10"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0" xfId="0" applyFont="1" applyAlignment="1" applyProtection="1">
      <alignment horizontal="justify" vertical="center" wrapText="1"/>
      <protection locked="0"/>
    </xf>
    <xf numFmtId="0" fontId="25" fillId="0" borderId="0" xfId="0" quotePrefix="1" applyFont="1" applyAlignment="1">
      <alignment horizontal="center" vertical="center"/>
    </xf>
    <xf numFmtId="0" fontId="25" fillId="0" borderId="0" xfId="0" applyFont="1" applyAlignment="1">
      <alignment horizontal="center" vertical="center" wrapText="1"/>
    </xf>
    <xf numFmtId="0" fontId="50" fillId="0" borderId="0" xfId="0" applyFont="1" applyFill="1" applyAlignment="1">
      <alignment vertical="center"/>
    </xf>
    <xf numFmtId="0" fontId="54" fillId="0" borderId="10" xfId="51" applyFont="1" applyFill="1" applyBorder="1" applyAlignment="1">
      <alignment horizontal="justify" vertical="center" wrapText="1"/>
    </xf>
    <xf numFmtId="0" fontId="40" fillId="0" borderId="10" xfId="51" applyFont="1" applyFill="1" applyBorder="1" applyAlignment="1">
      <alignment horizontal="justify" vertical="center" wrapText="1"/>
    </xf>
    <xf numFmtId="0" fontId="32" fillId="0" borderId="0" xfId="0" applyFont="1" applyAlignment="1">
      <alignment horizontal="center"/>
    </xf>
    <xf numFmtId="0" fontId="31" fillId="0" borderId="0" xfId="0" applyFont="1" applyAlignment="1">
      <alignment horizontal="center"/>
    </xf>
    <xf numFmtId="0" fontId="34"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9" fontId="47" fillId="0" borderId="10" xfId="0" applyNumberFormat="1" applyFont="1" applyBorder="1" applyAlignment="1">
      <alignment horizontal="center" vertical="center" wrapText="1"/>
    </xf>
    <xf numFmtId="0" fontId="25" fillId="0" borderId="10" xfId="0" applyFont="1" applyBorder="1" applyAlignment="1">
      <alignment horizontal="center" vertical="center" wrapText="1"/>
    </xf>
    <xf numFmtId="0" fontId="40" fillId="0" borderId="0" xfId="51" applyFont="1" applyFill="1" applyAlignment="1">
      <alignment horizontal="center" vertical="top" wrapText="1"/>
    </xf>
    <xf numFmtId="0" fontId="39"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38" fillId="0" borderId="14" xfId="51" applyFont="1" applyFill="1" applyBorder="1" applyAlignment="1">
      <alignment horizontal="center" vertical="center" wrapText="1"/>
    </xf>
    <xf numFmtId="0" fontId="38" fillId="0" borderId="18" xfId="51" applyFont="1" applyFill="1" applyBorder="1" applyAlignment="1">
      <alignment horizontal="center" vertical="center" wrapText="1"/>
    </xf>
    <xf numFmtId="0" fontId="38" fillId="0" borderId="13"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0"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0" fontId="20" fillId="0" borderId="17" xfId="51" applyFont="1" applyFill="1" applyBorder="1" applyAlignment="1">
      <alignment horizontal="justify" vertical="center"/>
    </xf>
    <xf numFmtId="0" fontId="33" fillId="0" borderId="0" xfId="0" applyFont="1" applyAlignment="1">
      <alignment horizontal="center"/>
    </xf>
    <xf numFmtId="0" fontId="27" fillId="0" borderId="10"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40" fillId="0" borderId="0" xfId="51" applyFont="1" applyFill="1" applyAlignment="1">
      <alignment horizontal="center" vertical="center" wrapText="1"/>
    </xf>
    <xf numFmtId="0" fontId="39" fillId="0" borderId="0" xfId="51" applyFont="1" applyFill="1" applyAlignment="1">
      <alignment horizontal="center" vertical="center"/>
    </xf>
    <xf numFmtId="0" fontId="20" fillId="0" borderId="11" xfId="0" applyFont="1" applyFill="1" applyBorder="1" applyAlignment="1" applyProtection="1">
      <alignment horizontal="justify" vertical="center" wrapText="1"/>
      <protection locked="0"/>
    </xf>
    <xf numFmtId="0" fontId="21" fillId="0" borderId="15"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5" fillId="0" borderId="11" xfId="0" quotePrefix="1" applyFont="1" applyBorder="1" applyAlignment="1">
      <alignment horizontal="center" vertical="center" wrapText="1"/>
    </xf>
    <xf numFmtId="0" fontId="25" fillId="0" borderId="15" xfId="0" quotePrefix="1" applyFont="1" applyBorder="1" applyAlignment="1">
      <alignment horizontal="center" vertical="center" wrapText="1"/>
    </xf>
    <xf numFmtId="0" fontId="25" fillId="0" borderId="12" xfId="0" quotePrefix="1" applyFont="1" applyBorder="1" applyAlignment="1">
      <alignment horizontal="center" vertical="center" wrapText="1"/>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2" xfId="0" applyFont="1" applyBorder="1" applyAlignment="1">
      <alignment horizontal="center" vertical="center" wrapText="1"/>
    </xf>
    <xf numFmtId="164" fontId="35" fillId="0" borderId="11" xfId="1" applyNumberFormat="1" applyFont="1" applyFill="1" applyBorder="1" applyAlignment="1">
      <alignment horizontal="center" vertical="center"/>
    </xf>
    <xf numFmtId="164" fontId="35" fillId="0" borderId="15" xfId="1" applyNumberFormat="1" applyFont="1" applyFill="1" applyBorder="1" applyAlignment="1">
      <alignment horizontal="center" vertical="center"/>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14" fontId="25" fillId="0" borderId="11" xfId="0" applyNumberFormat="1" applyFont="1" applyBorder="1" applyAlignment="1">
      <alignment horizontal="center" vertical="center"/>
    </xf>
    <xf numFmtId="14" fontId="25" fillId="0" borderId="12" xfId="0" applyNumberFormat="1" applyFont="1" applyBorder="1" applyAlignment="1">
      <alignment horizontal="center" vertical="center"/>
    </xf>
    <xf numFmtId="10" fontId="29" fillId="0" borderId="11" xfId="1" applyNumberFormat="1" applyFont="1" applyFill="1" applyBorder="1" applyAlignment="1">
      <alignment horizontal="center" vertical="center" wrapText="1"/>
    </xf>
    <xf numFmtId="10" fontId="29" fillId="0" borderId="12" xfId="1" applyNumberFormat="1" applyFont="1" applyFill="1" applyBorder="1" applyAlignment="1">
      <alignment horizontal="center" vertical="center" wrapText="1"/>
    </xf>
    <xf numFmtId="0" fontId="29" fillId="0" borderId="11" xfId="0" applyFont="1" applyFill="1" applyBorder="1" applyAlignment="1" applyProtection="1">
      <alignment horizontal="center" vertical="center" wrapText="1"/>
      <protection locked="0"/>
    </xf>
    <xf numFmtId="0" fontId="29" fillId="0" borderId="12" xfId="0" applyFont="1" applyFill="1" applyBorder="1" applyAlignment="1" applyProtection="1">
      <alignment horizontal="center" vertical="center" wrapText="1"/>
      <protection locked="0"/>
    </xf>
    <xf numFmtId="0" fontId="46" fillId="0" borderId="0" xfId="0" applyFont="1" applyAlignment="1">
      <alignment horizontal="center"/>
    </xf>
    <xf numFmtId="0" fontId="47" fillId="0" borderId="0" xfId="51" applyFont="1" applyFill="1" applyAlignment="1">
      <alignment horizontal="center" vertical="top" wrapText="1"/>
    </xf>
    <xf numFmtId="0" fontId="39" fillId="0" borderId="0" xfId="51" applyFont="1" applyFill="1" applyAlignment="1">
      <alignment horizontal="center" vertical="top"/>
    </xf>
    <xf numFmtId="0" fontId="42" fillId="0" borderId="0" xfId="51" applyFont="1" applyFill="1" applyAlignment="1">
      <alignment horizontal="center"/>
    </xf>
    <xf numFmtId="0" fontId="28" fillId="0" borderId="14" xfId="51" applyFont="1" applyFill="1" applyBorder="1" applyAlignment="1">
      <alignment horizontal="center" vertical="center" wrapText="1"/>
    </xf>
    <xf numFmtId="0" fontId="28" fillId="0" borderId="13" xfId="51"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28" fillId="0" borderId="12" xfId="51" applyFont="1" applyFill="1" applyBorder="1" applyAlignment="1">
      <alignment horizontal="center" vertical="center" wrapText="1"/>
    </xf>
    <xf numFmtId="0" fontId="20" fillId="0" borderId="11" xfId="0" applyFont="1" applyFill="1" applyBorder="1" applyAlignment="1" applyProtection="1">
      <alignment horizontal="center" vertical="center" wrapText="1"/>
      <protection locked="0"/>
    </xf>
    <xf numFmtId="0" fontId="20" fillId="0" borderId="15" xfId="0" applyFont="1" applyFill="1" applyBorder="1" applyAlignment="1" applyProtection="1">
      <alignment horizontal="center" vertical="center" wrapText="1"/>
      <protection locked="0"/>
    </xf>
    <xf numFmtId="0" fontId="20" fillId="0" borderId="12" xfId="0" applyFont="1" applyFill="1" applyBorder="1" applyAlignment="1" applyProtection="1">
      <alignment horizontal="center" vertical="center" wrapText="1"/>
      <protection locked="0"/>
    </xf>
    <xf numFmtId="0" fontId="29" fillId="0" borderId="11" xfId="0" applyFont="1" applyFill="1" applyBorder="1" applyAlignment="1" applyProtection="1">
      <alignment vertical="center" wrapText="1"/>
      <protection locked="0"/>
    </xf>
    <xf numFmtId="0" fontId="29" fillId="0" borderId="15" xfId="0" applyFont="1" applyFill="1" applyBorder="1" applyAlignment="1" applyProtection="1">
      <alignment vertical="center" wrapText="1"/>
      <protection locked="0"/>
    </xf>
    <xf numFmtId="0" fontId="29" fillId="0" borderId="12" xfId="0" applyFont="1" applyFill="1" applyBorder="1" applyAlignment="1" applyProtection="1">
      <alignment vertical="center" wrapText="1"/>
      <protection locked="0"/>
    </xf>
    <xf numFmtId="0" fontId="29" fillId="25" borderId="10" xfId="0" applyFont="1" applyFill="1" applyBorder="1" applyAlignment="1" applyProtection="1">
      <alignment horizontal="justify" vertical="center" wrapText="1"/>
      <protection locked="0"/>
    </xf>
    <xf numFmtId="0" fontId="34" fillId="25" borderId="10" xfId="0" applyFont="1" applyFill="1" applyBorder="1" applyAlignment="1" applyProtection="1">
      <alignment horizontal="justify" vertical="center" wrapText="1"/>
      <protection locked="0"/>
    </xf>
    <xf numFmtId="0" fontId="31" fillId="0" borderId="0" xfId="0" applyFont="1" applyAlignment="1">
      <alignment horizontal="center" vertical="center"/>
    </xf>
    <xf numFmtId="0" fontId="29" fillId="0" borderId="10" xfId="0" applyFont="1" applyFill="1" applyBorder="1" applyAlignment="1" applyProtection="1">
      <alignment horizontal="justify" vertical="center" wrapText="1"/>
      <protection locked="0"/>
    </xf>
    <xf numFmtId="0" fontId="27" fillId="0" borderId="11"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34" fillId="0" borderId="10" xfId="0" applyFont="1" applyFill="1" applyBorder="1" applyAlignment="1" applyProtection="1">
      <alignment horizontal="justify" vertical="center" wrapText="1"/>
      <protection locked="0"/>
    </xf>
    <xf numFmtId="0" fontId="40" fillId="0" borderId="11" xfId="0" applyFont="1" applyFill="1" applyBorder="1" applyAlignment="1">
      <alignment horizontal="left" vertical="center" wrapText="1"/>
    </xf>
    <xf numFmtId="0" fontId="40" fillId="0" borderId="15" xfId="0" applyFont="1" applyFill="1" applyBorder="1" applyAlignment="1">
      <alignment horizontal="left" vertical="center" wrapText="1"/>
    </xf>
    <xf numFmtId="0" fontId="40" fillId="0" borderId="12" xfId="0" applyFont="1" applyFill="1" applyBorder="1" applyAlignment="1">
      <alignment horizontal="left" vertical="center" wrapText="1"/>
    </xf>
    <xf numFmtId="0" fontId="41" fillId="0" borderId="21" xfId="0" applyFont="1" applyFill="1" applyBorder="1" applyAlignment="1">
      <alignment horizontal="center" vertical="center" wrapText="1"/>
    </xf>
    <xf numFmtId="0" fontId="41" fillId="0" borderId="20" xfId="0" applyFont="1" applyFill="1" applyBorder="1" applyAlignment="1">
      <alignment horizontal="center" vertical="center" wrapText="1"/>
    </xf>
    <xf numFmtId="0" fontId="28" fillId="0" borderId="11" xfId="0" applyFont="1" applyFill="1" applyBorder="1" applyAlignment="1" applyProtection="1">
      <alignment horizontal="justify" vertical="center" wrapText="1"/>
      <protection locked="0"/>
    </xf>
    <xf numFmtId="0" fontId="40" fillId="0" borderId="15" xfId="0" applyFont="1" applyFill="1" applyBorder="1" applyAlignment="1" applyProtection="1">
      <alignment horizontal="justify" vertical="center" wrapText="1"/>
      <protection locked="0"/>
    </xf>
    <xf numFmtId="0" fontId="40" fillId="0" borderId="12" xfId="0" applyFont="1" applyFill="1" applyBorder="1" applyAlignment="1" applyProtection="1">
      <alignment horizontal="justify" vertical="center" wrapText="1"/>
      <protection locked="0"/>
    </xf>
    <xf numFmtId="9" fontId="41" fillId="0" borderId="20" xfId="0" applyNumberFormat="1" applyFont="1" applyFill="1" applyBorder="1" applyAlignment="1">
      <alignment horizontal="center" vertical="center" wrapText="1"/>
    </xf>
    <xf numFmtId="0" fontId="40" fillId="0" borderId="10" xfId="0" applyFont="1" applyFill="1" applyBorder="1" applyAlignment="1" applyProtection="1">
      <alignment horizontal="justify" vertical="center" wrapText="1"/>
      <protection locked="0"/>
    </xf>
    <xf numFmtId="0" fontId="28" fillId="0" borderId="10" xfId="0" applyFont="1" applyFill="1" applyBorder="1" applyAlignment="1" applyProtection="1">
      <alignment horizontal="justify" vertical="center" wrapText="1"/>
      <protection locked="0"/>
    </xf>
    <xf numFmtId="0" fontId="38" fillId="0" borderId="14" xfId="1" applyFont="1" applyFill="1" applyBorder="1" applyAlignment="1">
      <alignment horizontal="center" vertical="center" wrapText="1"/>
    </xf>
    <xf numFmtId="0" fontId="38" fillId="0" borderId="18" xfId="1" applyFont="1" applyFill="1" applyBorder="1" applyAlignment="1">
      <alignment horizontal="center" vertical="center" wrapText="1"/>
    </xf>
    <xf numFmtId="0" fontId="38" fillId="0" borderId="13" xfId="1" applyFont="1" applyFill="1" applyBorder="1" applyAlignment="1">
      <alignment horizontal="center" vertical="center" wrapText="1"/>
    </xf>
    <xf numFmtId="0" fontId="28" fillId="0" borderId="10" xfId="1" applyFont="1" applyFill="1" applyBorder="1" applyAlignment="1">
      <alignment horizontal="center" vertical="center" wrapText="1"/>
    </xf>
    <xf numFmtId="0" fontId="28" fillId="0" borderId="17" xfId="51" applyFont="1" applyFill="1" applyBorder="1" applyAlignment="1">
      <alignment horizontal="justify" vertical="center"/>
    </xf>
    <xf numFmtId="0" fontId="24" fillId="0" borderId="0" xfId="51" applyFont="1" applyFill="1" applyAlignment="1">
      <alignment horizontal="center"/>
    </xf>
    <xf numFmtId="0" fontId="42" fillId="0" borderId="0" xfId="0" applyFont="1" applyFill="1" applyAlignment="1">
      <alignment horizontal="center"/>
    </xf>
    <xf numFmtId="0" fontId="20" fillId="0" borderId="10" xfId="0" applyFont="1" applyFill="1" applyBorder="1" applyAlignment="1" applyProtection="1">
      <alignment horizontal="center" vertical="center" wrapText="1"/>
      <protection locked="0"/>
    </xf>
    <xf numFmtId="0" fontId="38" fillId="0" borderId="11" xfId="0" applyFont="1" applyFill="1" applyBorder="1" applyAlignment="1">
      <alignment horizontal="center" vertical="center" wrapText="1"/>
    </xf>
    <xf numFmtId="0" fontId="38" fillId="0" borderId="15" xfId="0" applyFont="1" applyFill="1" applyBorder="1" applyAlignment="1">
      <alignment horizontal="center" vertical="center" wrapText="1"/>
    </xf>
    <xf numFmtId="0" fontId="38" fillId="0" borderId="12" xfId="0" applyFont="1" applyFill="1" applyBorder="1" applyAlignment="1">
      <alignment horizontal="center" vertical="center" wrapText="1"/>
    </xf>
    <xf numFmtId="0" fontId="40" fillId="0" borderId="0" xfId="0" applyFont="1" applyFill="1" applyAlignment="1">
      <alignment horizontal="center"/>
    </xf>
    <xf numFmtId="0" fontId="28" fillId="0" borderId="0" xfId="0" applyFont="1" applyFill="1" applyAlignment="1">
      <alignment horizontal="center"/>
    </xf>
    <xf numFmtId="0" fontId="28" fillId="0" borderId="0" xfId="0" applyFont="1" applyFill="1" applyAlignment="1">
      <alignment horizontal="center" vertical="center"/>
    </xf>
    <xf numFmtId="0" fontId="46" fillId="0" borderId="0" xfId="0" applyFont="1" applyAlignment="1">
      <alignment horizontal="center" vertical="center"/>
    </xf>
    <xf numFmtId="0" fontId="29" fillId="24" borderId="10" xfId="0" applyFont="1" applyFill="1" applyBorder="1" applyAlignment="1" applyProtection="1">
      <alignment horizontal="justify" vertical="center" wrapText="1"/>
      <protection locked="0"/>
    </xf>
    <xf numFmtId="0" fontId="34" fillId="24" borderId="11" xfId="0" applyFont="1" applyFill="1" applyBorder="1" applyAlignment="1" applyProtection="1">
      <alignment horizontal="justify" vertical="center" wrapText="1"/>
      <protection locked="0"/>
    </xf>
    <xf numFmtId="0" fontId="34" fillId="24" borderId="15" xfId="0" applyFont="1" applyFill="1" applyBorder="1" applyAlignment="1" applyProtection="1">
      <alignment horizontal="justify" vertical="center" wrapText="1"/>
      <protection locked="0"/>
    </xf>
    <xf numFmtId="0" fontId="34" fillId="24" borderId="12" xfId="0" applyFont="1" applyFill="1" applyBorder="1" applyAlignment="1" applyProtection="1">
      <alignment horizontal="justify" vertical="center" wrapText="1"/>
      <protection locked="0"/>
    </xf>
    <xf numFmtId="0" fontId="34" fillId="24" borderId="10" xfId="0" applyFont="1" applyFill="1" applyBorder="1" applyAlignment="1" applyProtection="1">
      <alignment horizontal="justify" vertical="center" wrapText="1"/>
      <protection locked="0"/>
    </xf>
    <xf numFmtId="0" fontId="25" fillId="0" borderId="11" xfId="0" quotePrefix="1" applyFont="1" applyBorder="1" applyAlignment="1">
      <alignment horizontal="left" vertical="center" wrapText="1"/>
    </xf>
    <xf numFmtId="0" fontId="25" fillId="0" borderId="15" xfId="0" applyFont="1" applyBorder="1" applyAlignment="1">
      <alignment horizontal="left" vertical="center" wrapText="1"/>
    </xf>
    <xf numFmtId="0" fontId="25" fillId="0" borderId="12" xfId="0" applyFont="1" applyBorder="1" applyAlignment="1">
      <alignment horizontal="left" vertical="center" wrapText="1"/>
    </xf>
    <xf numFmtId="0" fontId="20" fillId="0" borderId="15"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7" fillId="0" borderId="0" xfId="0" applyFont="1" applyAlignment="1">
      <alignment horizontal="center" vertical="center"/>
    </xf>
    <xf numFmtId="0" fontId="0" fillId="0" borderId="0" xfId="0" applyAlignment="1">
      <alignment horizontal="center" vertical="center"/>
    </xf>
    <xf numFmtId="0" fontId="29" fillId="26" borderId="11" xfId="0" applyFont="1" applyFill="1" applyBorder="1" applyAlignment="1" applyProtection="1">
      <alignment horizontal="left" vertical="center" wrapText="1"/>
      <protection locked="0"/>
    </xf>
    <xf numFmtId="0" fontId="29" fillId="26" borderId="15" xfId="0" applyFont="1" applyFill="1" applyBorder="1" applyAlignment="1" applyProtection="1">
      <alignment horizontal="left" vertical="center" wrapText="1"/>
      <protection locked="0"/>
    </xf>
    <xf numFmtId="0" fontId="29" fillId="26" borderId="12" xfId="0" applyFont="1" applyFill="1" applyBorder="1" applyAlignment="1" applyProtection="1">
      <alignment horizontal="left" vertical="center" wrapText="1"/>
      <protection locked="0"/>
    </xf>
    <xf numFmtId="0" fontId="21" fillId="0" borderId="11" xfId="0" applyFont="1" applyFill="1" applyBorder="1" applyAlignment="1" applyProtection="1">
      <alignment horizontal="justify" vertical="center" wrapText="1"/>
      <protection locked="0"/>
    </xf>
    <xf numFmtId="0" fontId="29" fillId="0" borderId="10" xfId="0" applyFont="1" applyFill="1" applyBorder="1" applyAlignment="1" applyProtection="1">
      <alignment horizontal="left" vertical="center" wrapText="1"/>
      <protection locked="0"/>
    </xf>
    <xf numFmtId="0" fontId="34" fillId="0" borderId="10" xfId="0" applyFont="1" applyFill="1" applyBorder="1" applyAlignment="1" applyProtection="1">
      <alignment horizontal="left" vertical="center" wrapText="1"/>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39" fillId="0" borderId="14" xfId="1" applyFont="1" applyFill="1" applyBorder="1" applyAlignment="1">
      <alignment horizontal="center" vertical="center" wrapText="1"/>
    </xf>
    <xf numFmtId="0" fontId="39" fillId="0" borderId="18" xfId="1" applyFont="1" applyFill="1" applyBorder="1" applyAlignment="1">
      <alignment horizontal="center" vertical="center" wrapText="1"/>
    </xf>
    <xf numFmtId="0" fontId="39" fillId="0" borderId="13" xfId="1" applyFont="1" applyFill="1" applyBorder="1" applyAlignment="1">
      <alignment horizontal="center" vertical="center" wrapText="1"/>
    </xf>
    <xf numFmtId="0" fontId="39" fillId="0" borderId="14" xfId="51" applyFont="1" applyFill="1" applyBorder="1" applyAlignment="1">
      <alignment horizontal="center" vertical="center" wrapText="1"/>
    </xf>
    <xf numFmtId="0" fontId="39" fillId="0" borderId="18" xfId="51" applyFont="1" applyFill="1" applyBorder="1" applyAlignment="1">
      <alignment horizontal="center" vertical="center" wrapText="1"/>
    </xf>
    <xf numFmtId="0" fontId="39" fillId="0" borderId="13" xfId="51" applyFont="1" applyFill="1" applyBorder="1" applyAlignment="1">
      <alignment horizontal="center" vertical="center" wrapText="1"/>
    </xf>
    <xf numFmtId="0" fontId="39" fillId="0" borderId="10" xfId="51" applyFont="1" applyFill="1" applyBorder="1" applyAlignment="1">
      <alignment horizontal="center" vertical="center" wrapText="1"/>
    </xf>
    <xf numFmtId="0" fontId="39" fillId="0" borderId="11" xfId="51" applyFont="1" applyFill="1" applyBorder="1" applyAlignment="1">
      <alignment horizontal="center" vertical="center" wrapText="1"/>
    </xf>
    <xf numFmtId="0" fontId="39" fillId="0" borderId="15" xfId="51" applyFont="1" applyFill="1" applyBorder="1" applyAlignment="1">
      <alignment horizontal="center" vertical="center" wrapText="1"/>
    </xf>
    <xf numFmtId="0" fontId="39" fillId="0" borderId="10" xfId="1" applyFont="1" applyFill="1" applyBorder="1" applyAlignment="1">
      <alignment horizontal="center" vertical="center" wrapText="1"/>
    </xf>
    <xf numFmtId="0" fontId="47" fillId="0" borderId="16" xfId="51" applyFont="1" applyFill="1" applyBorder="1" applyAlignment="1">
      <alignment horizontal="center"/>
    </xf>
    <xf numFmtId="0" fontId="39" fillId="0" borderId="14" xfId="51" applyFont="1" applyFill="1" applyBorder="1" applyAlignment="1">
      <alignment horizontal="center" vertical="center"/>
    </xf>
    <xf numFmtId="0" fontId="39" fillId="0" borderId="18" xfId="51" applyFont="1" applyFill="1" applyBorder="1" applyAlignment="1">
      <alignment horizontal="center" vertical="center"/>
    </xf>
    <xf numFmtId="0" fontId="39" fillId="0" borderId="13" xfId="51" applyFont="1" applyFill="1" applyBorder="1" applyAlignment="1">
      <alignment horizontal="center" vertical="center"/>
    </xf>
    <xf numFmtId="0" fontId="39" fillId="0" borderId="12" xfId="51" applyFont="1" applyFill="1" applyBorder="1" applyAlignment="1">
      <alignment horizontal="center" vertical="center" wrapText="1"/>
    </xf>
    <xf numFmtId="0" fontId="39" fillId="0" borderId="11" xfId="0" applyFont="1" applyBorder="1" applyAlignment="1">
      <alignment horizontal="center" vertical="center" wrapText="1"/>
    </xf>
    <xf numFmtId="0" fontId="39" fillId="0" borderId="12" xfId="0" applyFont="1" applyBorder="1" applyAlignment="1">
      <alignment horizontal="center" vertical="center" wrapText="1"/>
    </xf>
    <xf numFmtId="0" fontId="47" fillId="0" borderId="11" xfId="0" applyFont="1" applyBorder="1" applyAlignment="1">
      <alignment horizontal="center" vertical="center"/>
    </xf>
    <xf numFmtId="0" fontId="47" fillId="0" borderId="12" xfId="0" applyFont="1" applyBorder="1" applyAlignment="1">
      <alignment horizontal="center" vertical="center"/>
    </xf>
    <xf numFmtId="0" fontId="39" fillId="0" borderId="0" xfId="0" applyFont="1" applyAlignment="1">
      <alignment horizontal="center"/>
    </xf>
    <xf numFmtId="0" fontId="47" fillId="0" borderId="0" xfId="0" applyFont="1" applyAlignment="1">
      <alignment horizontal="center"/>
    </xf>
    <xf numFmtId="0" fontId="32" fillId="0" borderId="0" xfId="0" applyFont="1" applyAlignment="1">
      <alignment horizontal="center" vertical="center"/>
    </xf>
    <xf numFmtId="0" fontId="32" fillId="0" borderId="0" xfId="0" applyFont="1" applyFill="1" applyAlignment="1">
      <alignment horizontal="center"/>
    </xf>
    <xf numFmtId="0" fontId="31" fillId="0" borderId="0" xfId="0" applyFont="1" applyFill="1" applyAlignment="1">
      <alignment horizontal="center"/>
    </xf>
    <xf numFmtId="14" fontId="32" fillId="0" borderId="11" xfId="0" quotePrefix="1" applyNumberFormat="1" applyFont="1" applyFill="1" applyBorder="1" applyAlignment="1">
      <alignment horizontal="center" vertical="center" wrapText="1"/>
    </xf>
    <xf numFmtId="0" fontId="49" fillId="0" borderId="12" xfId="0" applyFont="1" applyFill="1" applyBorder="1" applyAlignment="1">
      <alignment horizontal="center" vertical="center" wrapText="1"/>
    </xf>
    <xf numFmtId="0" fontId="49" fillId="0" borderId="12" xfId="0" applyFont="1" applyFill="1" applyBorder="1" applyAlignment="1">
      <alignment horizontal="center" vertical="center"/>
    </xf>
    <xf numFmtId="0" fontId="32" fillId="0" borderId="11" xfId="0" applyFont="1" applyFill="1" applyBorder="1" applyAlignment="1">
      <alignment horizontal="center" vertical="center"/>
    </xf>
    <xf numFmtId="0" fontId="48" fillId="0" borderId="10" xfId="0" applyFont="1" applyFill="1" applyBorder="1" applyAlignment="1" applyProtection="1">
      <alignment horizontal="justify" vertical="center" wrapText="1"/>
      <protection locked="0"/>
    </xf>
    <xf numFmtId="0" fontId="43" fillId="0" borderId="10" xfId="0" applyFont="1" applyFill="1" applyBorder="1" applyAlignment="1" applyProtection="1">
      <alignment horizontal="justify" vertical="center" wrapText="1"/>
      <protection locked="0"/>
    </xf>
    <xf numFmtId="0" fontId="33" fillId="0" borderId="0" xfId="0" applyFont="1" applyFill="1" applyAlignment="1">
      <alignment horizontal="center"/>
    </xf>
    <xf numFmtId="0" fontId="48" fillId="0" borderId="10" xfId="0" applyFont="1" applyFill="1" applyBorder="1" applyAlignment="1" applyProtection="1">
      <alignment horizontal="center" vertical="center" wrapText="1"/>
      <protection locked="0"/>
    </xf>
    <xf numFmtId="0" fontId="31" fillId="0" borderId="11" xfId="0" applyFont="1" applyFill="1" applyBorder="1" applyAlignment="1">
      <alignment horizontal="center" vertical="center" wrapText="1"/>
    </xf>
    <xf numFmtId="0" fontId="47" fillId="0" borderId="0" xfId="51" applyFont="1" applyFill="1" applyAlignment="1">
      <alignment horizontal="center" vertical="center" wrapText="1"/>
    </xf>
    <xf numFmtId="0" fontId="0" fillId="0" borderId="0" xfId="0" applyFill="1" applyAlignment="1">
      <alignment horizontal="center" vertical="center" wrapText="1"/>
    </xf>
    <xf numFmtId="0" fontId="28" fillId="0" borderId="14" xfId="51" applyFont="1" applyFill="1" applyBorder="1" applyAlignment="1">
      <alignment horizontal="center" vertical="center"/>
    </xf>
    <xf numFmtId="0" fontId="28" fillId="0" borderId="18" xfId="51" applyFont="1" applyFill="1" applyBorder="1" applyAlignment="1">
      <alignment horizontal="center" vertical="center"/>
    </xf>
    <xf numFmtId="0" fontId="28" fillId="0" borderId="13" xfId="51" applyFont="1" applyFill="1" applyBorder="1" applyAlignment="1">
      <alignment horizontal="center" vertical="center"/>
    </xf>
    <xf numFmtId="0" fontId="28" fillId="0" borderId="18" xfId="51" applyFont="1" applyFill="1" applyBorder="1" applyAlignment="1">
      <alignment horizontal="center" vertical="center" wrapText="1"/>
    </xf>
    <xf numFmtId="0" fontId="28" fillId="0" borderId="15" xfId="51" applyFont="1" applyFill="1" applyBorder="1" applyAlignment="1">
      <alignment horizontal="center" vertical="center" wrapText="1"/>
    </xf>
    <xf numFmtId="0" fontId="48" fillId="0" borderId="14" xfId="1" applyFont="1" applyFill="1" applyBorder="1" applyAlignment="1">
      <alignment horizontal="center" vertical="center" wrapText="1"/>
    </xf>
    <xf numFmtId="0" fontId="48" fillId="0" borderId="18" xfId="1" applyFont="1" applyFill="1" applyBorder="1" applyAlignment="1">
      <alignment horizontal="center" vertical="center" wrapText="1"/>
    </xf>
    <xf numFmtId="0" fontId="48" fillId="0" borderId="13" xfId="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0" fillId="0" borderId="0" xfId="0" applyFont="1" applyFill="1" applyAlignment="1">
      <alignment horizontal="center" vertical="center" wrapText="1"/>
    </xf>
    <xf numFmtId="0" fontId="39" fillId="0" borderId="0" xfId="51" applyFont="1" applyFill="1" applyAlignment="1">
      <alignment horizontal="center" vertical="center" wrapText="1"/>
    </xf>
    <xf numFmtId="0" fontId="44" fillId="0" borderId="0" xfId="0" applyFont="1" applyFill="1" applyAlignment="1">
      <alignment horizontal="center"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xf>
    <xf numFmtId="0" fontId="20" fillId="0" borderId="17" xfId="51" applyFont="1" applyFill="1" applyBorder="1" applyAlignment="1">
      <alignment horizontal="left" vertical="center" wrapText="1"/>
    </xf>
    <xf numFmtId="0" fontId="20" fillId="0" borderId="11" xfId="0" applyFont="1" applyBorder="1" applyAlignment="1" applyProtection="1">
      <alignment horizontal="justify" vertical="center" wrapText="1"/>
      <protection locked="0"/>
    </xf>
    <xf numFmtId="0" fontId="20" fillId="0" borderId="15" xfId="0" applyFont="1" applyBorder="1" applyAlignment="1" applyProtection="1">
      <alignment horizontal="justify" vertical="center" wrapText="1"/>
      <protection locked="0"/>
    </xf>
    <xf numFmtId="0" fontId="21" fillId="0" borderId="15"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4" fillId="0" borderId="10" xfId="0" applyFont="1" applyBorder="1" applyAlignment="1" applyProtection="1">
      <alignment horizontal="center" vertical="center" wrapText="1"/>
      <protection locked="0"/>
    </xf>
    <xf numFmtId="0" fontId="20" fillId="0" borderId="24" xfId="51" applyFont="1" applyBorder="1" applyAlignment="1">
      <alignment horizontal="center" vertical="center" wrapText="1"/>
    </xf>
    <xf numFmtId="0" fontId="20" fillId="0" borderId="25" xfId="51" applyFont="1" applyBorder="1" applyAlignment="1">
      <alignment horizontal="center" vertical="center" wrapText="1"/>
    </xf>
    <xf numFmtId="0" fontId="20" fillId="0" borderId="10" xfId="51" applyFont="1" applyBorder="1" applyAlignment="1">
      <alignment horizontal="center" vertical="center" wrapText="1"/>
    </xf>
    <xf numFmtId="0" fontId="31" fillId="0" borderId="10" xfId="1" applyFont="1" applyBorder="1" applyAlignment="1">
      <alignment horizontal="center" vertical="center" wrapText="1"/>
    </xf>
    <xf numFmtId="0" fontId="20" fillId="0" borderId="0" xfId="51" applyFont="1" applyBorder="1" applyAlignment="1">
      <alignment horizontal="justify" vertical="center"/>
    </xf>
    <xf numFmtId="0" fontId="47" fillId="0" borderId="0" xfId="51" applyFont="1" applyAlignment="1">
      <alignment horizontal="center" vertical="top" wrapText="1"/>
    </xf>
    <xf numFmtId="0" fontId="39" fillId="0" borderId="0" xfId="51" applyFont="1" applyAlignment="1">
      <alignment horizontal="center" vertical="top"/>
    </xf>
    <xf numFmtId="0" fontId="39" fillId="0" borderId="0" xfId="51" applyFont="1" applyAlignment="1">
      <alignment horizontal="center"/>
    </xf>
    <xf numFmtId="0" fontId="22" fillId="0" borderId="0" xfId="51" applyFont="1" applyBorder="1" applyAlignment="1">
      <alignment horizontal="center"/>
    </xf>
    <xf numFmtId="0" fontId="20" fillId="0" borderId="22" xfId="51" applyFont="1" applyBorder="1" applyAlignment="1">
      <alignment horizontal="center" vertical="center"/>
    </xf>
    <xf numFmtId="0" fontId="20" fillId="0" borderId="19" xfId="51" applyFont="1" applyBorder="1" applyAlignment="1">
      <alignment horizontal="center" vertical="center"/>
    </xf>
    <xf numFmtId="0" fontId="20" fillId="0" borderId="23" xfId="51" applyFont="1" applyBorder="1" applyAlignment="1">
      <alignment horizontal="center" vertical="center"/>
    </xf>
    <xf numFmtId="0" fontId="20" fillId="0" borderId="10" xfId="51" applyFont="1" applyBorder="1" applyAlignment="1">
      <alignment horizontal="center" vertical="center"/>
    </xf>
    <xf numFmtId="0" fontId="38" fillId="0" borderId="23" xfId="51" applyFont="1" applyBorder="1" applyAlignment="1">
      <alignment horizontal="center" vertical="center" wrapText="1"/>
    </xf>
    <xf numFmtId="0" fontId="38" fillId="0" borderId="10" xfId="51" applyFont="1" applyBorder="1" applyAlignment="1">
      <alignment horizontal="center" vertical="center" wrapText="1"/>
    </xf>
    <xf numFmtId="0" fontId="20" fillId="0" borderId="23" xfId="51" applyFont="1" applyBorder="1" applyAlignment="1">
      <alignment horizontal="center" vertical="center" wrapText="1"/>
    </xf>
    <xf numFmtId="0" fontId="26" fillId="0" borderId="23" xfId="1" applyFont="1" applyBorder="1" applyAlignment="1">
      <alignment horizontal="center" vertical="center" wrapText="1"/>
    </xf>
    <xf numFmtId="0" fontId="26" fillId="0" borderId="10" xfId="1" applyFont="1" applyBorder="1" applyAlignment="1">
      <alignment horizontal="center" vertical="center" wrapText="1"/>
    </xf>
    <xf numFmtId="0" fontId="47" fillId="26" borderId="10" xfId="51" applyFont="1" applyFill="1" applyBorder="1" applyAlignment="1">
      <alignment horizontal="justify" vertical="center"/>
    </xf>
  </cellXfs>
  <cellStyles count="59">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rmal_CHAMCONG" xfId="57"/>
    <cellStyle name="Normal_LGTTCOM" xfId="58"/>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862379</xdr:colOff>
      <xdr:row>2</xdr:row>
      <xdr:rowOff>38100</xdr:rowOff>
    </xdr:from>
    <xdr:to>
      <xdr:col>2</xdr:col>
      <xdr:colOff>303898</xdr:colOff>
      <xdr:row>2</xdr:row>
      <xdr:rowOff>38100</xdr:rowOff>
    </xdr:to>
    <xdr:cxnSp macro="">
      <xdr:nvCxnSpPr>
        <xdr:cNvPr id="2" name="Straight Connector 1">
          <a:extLst>
            <a:ext uri="{FF2B5EF4-FFF2-40B4-BE49-F238E27FC236}"/>
          </a:extLst>
        </xdr:cNvPr>
        <xdr:cNvCxnSpPr/>
      </xdr:nvCxnSpPr>
      <xdr:spPr>
        <a:xfrm>
          <a:off x="1357679" y="819150"/>
          <a:ext cx="58451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762000</xdr:colOff>
      <xdr:row>0</xdr:row>
      <xdr:rowOff>657225</xdr:rowOff>
    </xdr:from>
    <xdr:to>
      <xdr:col>3</xdr:col>
      <xdr:colOff>85725</xdr:colOff>
      <xdr:row>0</xdr:row>
      <xdr:rowOff>666750</xdr:rowOff>
    </xdr:to>
    <xdr:cxnSp macro="">
      <xdr:nvCxnSpPr>
        <xdr:cNvPr id="2" name="Straight Connector 1"/>
        <xdr:cNvCxnSpPr/>
      </xdr:nvCxnSpPr>
      <xdr:spPr>
        <a:xfrm flipV="1">
          <a:off x="1295400" y="657225"/>
          <a:ext cx="17811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2" name="Straight Connector 1"/>
        <xdr:cNvCxnSpPr/>
      </xdr:nvCxnSpPr>
      <xdr:spPr>
        <a:xfrm>
          <a:off x="990600" y="704850"/>
          <a:ext cx="2009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1000125</xdr:colOff>
      <xdr:row>1</xdr:row>
      <xdr:rowOff>57150</xdr:rowOff>
    </xdr:from>
    <xdr:to>
      <xdr:col>2</xdr:col>
      <xdr:colOff>638175</xdr:colOff>
      <xdr:row>1</xdr:row>
      <xdr:rowOff>57150</xdr:rowOff>
    </xdr:to>
    <xdr:cxnSp macro="">
      <xdr:nvCxnSpPr>
        <xdr:cNvPr id="3" name="Straight Connector 2"/>
        <xdr:cNvCxnSpPr/>
      </xdr:nvCxnSpPr>
      <xdr:spPr>
        <a:xfrm>
          <a:off x="141922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800100</xdr:colOff>
      <xdr:row>2</xdr:row>
      <xdr:rowOff>47625</xdr:rowOff>
    </xdr:from>
    <xdr:to>
      <xdr:col>3</xdr:col>
      <xdr:colOff>152400</xdr:colOff>
      <xdr:row>2</xdr:row>
      <xdr:rowOff>47625</xdr:rowOff>
    </xdr:to>
    <xdr:cxnSp macro="">
      <xdr:nvCxnSpPr>
        <xdr:cNvPr id="2" name="Straight Connector 1"/>
        <xdr:cNvCxnSpPr/>
      </xdr:nvCxnSpPr>
      <xdr:spPr>
        <a:xfrm>
          <a:off x="1152525" y="733425"/>
          <a:ext cx="1666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930089</xdr:colOff>
      <xdr:row>1</xdr:row>
      <xdr:rowOff>89647</xdr:rowOff>
    </xdr:from>
    <xdr:to>
      <xdr:col>2</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2.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25"/>
  <sheetViews>
    <sheetView zoomScale="110" zoomScaleNormal="110" workbookViewId="0">
      <selection activeCell="A15" sqref="A15:N1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5" customWidth="1"/>
    <col min="6" max="6" width="9.7109375" style="25" customWidth="1"/>
    <col min="7" max="8" width="9.140625" style="25" customWidth="1"/>
    <col min="9" max="11" width="10" style="25"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8" t="s">
        <v>388</v>
      </c>
      <c r="B1" s="268"/>
      <c r="C1" s="268"/>
      <c r="D1" s="268"/>
      <c r="E1" s="268"/>
      <c r="F1" s="19"/>
      <c r="G1" s="19"/>
      <c r="H1" s="19"/>
      <c r="I1" s="19"/>
      <c r="J1" s="19"/>
      <c r="K1" s="19"/>
      <c r="L1" s="5"/>
      <c r="M1" s="5"/>
      <c r="N1" s="5"/>
    </row>
    <row r="2" spans="1:17" ht="7.5" customHeight="1" x14ac:dyDescent="0.25">
      <c r="A2" s="3"/>
      <c r="B2" s="3"/>
      <c r="C2" s="19"/>
      <c r="D2" s="5"/>
      <c r="E2" s="19"/>
      <c r="F2" s="19"/>
      <c r="G2" s="19"/>
      <c r="H2" s="19"/>
      <c r="I2" s="19"/>
      <c r="J2" s="19"/>
      <c r="K2" s="19"/>
      <c r="L2" s="5"/>
      <c r="M2" s="5"/>
      <c r="N2" s="5"/>
    </row>
    <row r="3" spans="1:17" ht="21.75" customHeight="1" x14ac:dyDescent="0.3">
      <c r="A3" s="269" t="s">
        <v>19</v>
      </c>
      <c r="B3" s="269"/>
      <c r="C3" s="269"/>
      <c r="D3" s="269"/>
      <c r="E3" s="269"/>
      <c r="F3" s="269"/>
      <c r="G3" s="269"/>
      <c r="H3" s="269"/>
      <c r="I3" s="269"/>
      <c r="J3" s="269"/>
      <c r="K3" s="269"/>
      <c r="L3" s="269"/>
      <c r="M3" s="269"/>
      <c r="N3" s="269"/>
      <c r="P3" s="10">
        <v>0.3</v>
      </c>
      <c r="Q3" s="11">
        <v>9</v>
      </c>
    </row>
    <row r="4" spans="1:17" ht="7.5" customHeight="1" x14ac:dyDescent="0.3">
      <c r="A4" s="270"/>
      <c r="B4" s="270"/>
      <c r="C4" s="270"/>
      <c r="D4" s="270"/>
      <c r="E4" s="270"/>
      <c r="F4" s="270"/>
      <c r="G4" s="270"/>
      <c r="H4" s="270"/>
      <c r="I4" s="270"/>
      <c r="J4" s="270"/>
      <c r="K4" s="270"/>
      <c r="L4" s="270"/>
      <c r="M4" s="270"/>
      <c r="N4" s="270"/>
      <c r="P4" s="11">
        <f>(Q4*P3)/Q3</f>
        <v>3.3333333333333333E-2</v>
      </c>
      <c r="Q4" s="11">
        <v>1</v>
      </c>
    </row>
    <row r="5" spans="1:17" s="1" customFormat="1" ht="21.75" customHeight="1" x14ac:dyDescent="0.25">
      <c r="A5" s="271" t="s">
        <v>0</v>
      </c>
      <c r="B5" s="271" t="s">
        <v>1</v>
      </c>
      <c r="C5" s="274" t="s">
        <v>18</v>
      </c>
      <c r="D5" s="277" t="s">
        <v>2</v>
      </c>
      <c r="E5" s="278"/>
      <c r="F5" s="278"/>
      <c r="G5" s="278"/>
      <c r="H5" s="278"/>
      <c r="I5" s="278"/>
      <c r="J5" s="278"/>
      <c r="K5" s="278"/>
      <c r="L5" s="279"/>
      <c r="M5" s="280" t="s">
        <v>4</v>
      </c>
      <c r="N5" s="283" t="s">
        <v>5</v>
      </c>
    </row>
    <row r="6" spans="1:17" s="1" customFormat="1" ht="36.75" customHeight="1" x14ac:dyDescent="0.25">
      <c r="A6" s="272"/>
      <c r="B6" s="272"/>
      <c r="C6" s="275"/>
      <c r="D6" s="286" t="s">
        <v>389</v>
      </c>
      <c r="E6" s="286"/>
      <c r="F6" s="286"/>
      <c r="G6" s="286"/>
      <c r="H6" s="286"/>
      <c r="I6" s="277" t="s">
        <v>390</v>
      </c>
      <c r="J6" s="278"/>
      <c r="K6" s="278"/>
      <c r="L6" s="287" t="s">
        <v>391</v>
      </c>
      <c r="M6" s="281"/>
      <c r="N6" s="284"/>
    </row>
    <row r="7" spans="1:17" s="1" customFormat="1" ht="51.75" customHeight="1" x14ac:dyDescent="0.25">
      <c r="A7" s="273"/>
      <c r="B7" s="273"/>
      <c r="C7" s="276"/>
      <c r="D7" s="7" t="s">
        <v>392</v>
      </c>
      <c r="E7" s="12" t="s">
        <v>393</v>
      </c>
      <c r="F7" s="8" t="s">
        <v>394</v>
      </c>
      <c r="G7" s="7" t="s">
        <v>395</v>
      </c>
      <c r="H7" s="7" t="s">
        <v>396</v>
      </c>
      <c r="I7" s="7" t="s">
        <v>123</v>
      </c>
      <c r="J7" s="104" t="s">
        <v>124</v>
      </c>
      <c r="K7" s="104" t="s">
        <v>125</v>
      </c>
      <c r="L7" s="287"/>
      <c r="M7" s="282"/>
      <c r="N7" s="285"/>
    </row>
    <row r="8" spans="1:17" s="60" customFormat="1" ht="15.75" customHeight="1" x14ac:dyDescent="0.25">
      <c r="A8" s="22" t="s">
        <v>22</v>
      </c>
      <c r="B8" s="24"/>
      <c r="C8" s="9"/>
      <c r="D8" s="15"/>
      <c r="E8" s="15"/>
      <c r="F8" s="15"/>
      <c r="G8" s="15"/>
      <c r="H8" s="15"/>
      <c r="I8" s="15"/>
      <c r="J8" s="15"/>
      <c r="K8" s="15"/>
      <c r="L8" s="15">
        <f t="shared" ref="L8:L12" si="0">SUM(D8:K8)</f>
        <v>0</v>
      </c>
      <c r="M8" s="16">
        <f t="shared" ref="M8:M12" si="1">C8+L8</f>
        <v>0</v>
      </c>
      <c r="N8" s="4">
        <f>IF(M8&gt;=90%,50,IF(AND(80%&lt;=M8,M8&lt;90%),45,IF(AND(70%&lt;=M8,M8&lt;80%),40,IF(AND(60%&lt;=M8,M8&lt;70%),30,IF(AND(50%&lt;=M8,M8&lt;60%),25,IF(M8&lt;50%,0,""))))))</f>
        <v>0</v>
      </c>
    </row>
    <row r="9" spans="1:17" s="60" customFormat="1" ht="15.75" customHeight="1" x14ac:dyDescent="0.25">
      <c r="A9" s="22" t="s">
        <v>23</v>
      </c>
      <c r="B9" s="27"/>
      <c r="C9" s="9"/>
      <c r="D9" s="15"/>
      <c r="E9" s="15"/>
      <c r="F9" s="15"/>
      <c r="G9" s="15"/>
      <c r="H9" s="15"/>
      <c r="I9" s="15"/>
      <c r="J9" s="15"/>
      <c r="K9" s="15"/>
      <c r="L9" s="15">
        <f t="shared" si="0"/>
        <v>0</v>
      </c>
      <c r="M9" s="16">
        <f t="shared" si="1"/>
        <v>0</v>
      </c>
      <c r="N9" s="4">
        <f t="shared" ref="N9:N12" si="2">IF(M9&gt;=90%,50,IF(AND(80%&lt;=M9,M9&lt;90%),45,IF(AND(70%&lt;=M9,M9&lt;80%),40,IF(AND(60%&lt;=M9,M9&lt;70%),30,IF(AND(50%&lt;=M9,M9&lt;60%),25,IF(M9&lt;50%,0,""))))))</f>
        <v>0</v>
      </c>
    </row>
    <row r="10" spans="1:17" s="60" customFormat="1" ht="15.75" customHeight="1" x14ac:dyDescent="0.25">
      <c r="A10" s="22" t="s">
        <v>24</v>
      </c>
      <c r="B10" s="122"/>
      <c r="C10" s="9"/>
      <c r="D10" s="15"/>
      <c r="E10" s="15"/>
      <c r="F10" s="15"/>
      <c r="G10" s="15"/>
      <c r="H10" s="15"/>
      <c r="I10" s="15"/>
      <c r="J10" s="15"/>
      <c r="K10" s="15"/>
      <c r="L10" s="15">
        <f t="shared" si="0"/>
        <v>0</v>
      </c>
      <c r="M10" s="16">
        <f t="shared" si="1"/>
        <v>0</v>
      </c>
      <c r="N10" s="4">
        <f t="shared" si="2"/>
        <v>0</v>
      </c>
    </row>
    <row r="11" spans="1:17" s="60" customFormat="1" ht="15.75" customHeight="1" x14ac:dyDescent="0.25">
      <c r="A11" s="22" t="s">
        <v>25</v>
      </c>
      <c r="B11" s="24"/>
      <c r="C11" s="9"/>
      <c r="D11" s="15"/>
      <c r="E11" s="15"/>
      <c r="F11" s="15"/>
      <c r="G11" s="15"/>
      <c r="H11" s="15"/>
      <c r="I11" s="15"/>
      <c r="J11" s="15"/>
      <c r="K11" s="15"/>
      <c r="L11" s="15">
        <f t="shared" si="0"/>
        <v>0</v>
      </c>
      <c r="M11" s="16">
        <f t="shared" si="1"/>
        <v>0</v>
      </c>
      <c r="N11" s="4">
        <f t="shared" si="2"/>
        <v>0</v>
      </c>
    </row>
    <row r="12" spans="1:17" s="60" customFormat="1" ht="15.75" customHeight="1" x14ac:dyDescent="0.25">
      <c r="A12" s="22" t="s">
        <v>26</v>
      </c>
      <c r="B12" s="123"/>
      <c r="C12" s="9"/>
      <c r="D12" s="15"/>
      <c r="E12" s="15"/>
      <c r="F12" s="15"/>
      <c r="G12" s="15"/>
      <c r="H12" s="15"/>
      <c r="I12" s="15"/>
      <c r="J12" s="15"/>
      <c r="K12" s="15"/>
      <c r="L12" s="15">
        <f t="shared" si="0"/>
        <v>0</v>
      </c>
      <c r="M12" s="16">
        <f t="shared" si="1"/>
        <v>0</v>
      </c>
      <c r="N12" s="4">
        <f t="shared" si="2"/>
        <v>0</v>
      </c>
    </row>
    <row r="13" spans="1:17" ht="28.5" customHeight="1" x14ac:dyDescent="0.25">
      <c r="A13" s="288" t="s">
        <v>397</v>
      </c>
      <c r="B13" s="288"/>
      <c r="C13" s="288"/>
      <c r="D13" s="288"/>
      <c r="E13" s="288"/>
      <c r="F13" s="288"/>
      <c r="G13" s="288"/>
      <c r="H13" s="288"/>
      <c r="I13" s="288"/>
      <c r="J13" s="288"/>
      <c r="K13" s="288"/>
      <c r="L13" s="288"/>
      <c r="M13" s="288"/>
      <c r="N13" s="288"/>
    </row>
    <row r="15" spans="1:17" ht="18.75" x14ac:dyDescent="0.3">
      <c r="A15" s="289" t="s">
        <v>6</v>
      </c>
      <c r="B15" s="289"/>
      <c r="C15" s="289"/>
      <c r="D15" s="289"/>
      <c r="E15" s="289"/>
      <c r="F15" s="289"/>
      <c r="G15" s="289"/>
      <c r="H15" s="289"/>
      <c r="I15" s="289"/>
      <c r="J15" s="289"/>
      <c r="K15" s="289"/>
      <c r="L15" s="289"/>
      <c r="M15" s="289"/>
      <c r="N15" s="289"/>
    </row>
    <row r="17" spans="1:14" ht="77.25" customHeight="1" x14ac:dyDescent="0.25">
      <c r="A17" s="101" t="s">
        <v>7</v>
      </c>
      <c r="B17" s="291" t="s">
        <v>8</v>
      </c>
      <c r="C17" s="291"/>
      <c r="D17" s="291"/>
      <c r="E17" s="102" t="s">
        <v>9</v>
      </c>
      <c r="F17" s="102" t="s">
        <v>10</v>
      </c>
      <c r="G17" s="102" t="s">
        <v>11</v>
      </c>
      <c r="H17" s="102" t="s">
        <v>12</v>
      </c>
      <c r="I17" s="102" t="s">
        <v>13</v>
      </c>
      <c r="J17" s="103" t="s">
        <v>322</v>
      </c>
      <c r="K17" s="290" t="s">
        <v>14</v>
      </c>
      <c r="L17" s="290"/>
      <c r="M17" s="290"/>
      <c r="N17" s="290"/>
    </row>
    <row r="18" spans="1:14" ht="71.25" customHeight="1" x14ac:dyDescent="0.25">
      <c r="A18" s="6">
        <v>1</v>
      </c>
      <c r="B18" s="265" t="s">
        <v>373</v>
      </c>
      <c r="C18" s="265"/>
      <c r="D18" s="265"/>
      <c r="E18" s="125" t="s">
        <v>103</v>
      </c>
      <c r="F18" s="125" t="s">
        <v>103</v>
      </c>
      <c r="G18" s="21"/>
      <c r="H18" s="21"/>
      <c r="I18" s="21"/>
      <c r="J18" s="91">
        <v>0.03</v>
      </c>
      <c r="K18" s="267"/>
      <c r="L18" s="267"/>
      <c r="M18" s="267"/>
      <c r="N18" s="267"/>
    </row>
    <row r="19" spans="1:14" ht="44.25" customHeight="1" x14ac:dyDescent="0.25">
      <c r="A19" s="6">
        <v>2</v>
      </c>
      <c r="B19" s="265" t="s">
        <v>377</v>
      </c>
      <c r="C19" s="265"/>
      <c r="D19" s="265"/>
      <c r="E19" s="54" t="s">
        <v>375</v>
      </c>
      <c r="F19" s="26"/>
      <c r="G19" s="21"/>
      <c r="H19" s="21"/>
      <c r="I19" s="21"/>
      <c r="J19" s="91">
        <v>0.03</v>
      </c>
      <c r="K19" s="267"/>
      <c r="L19" s="267"/>
      <c r="M19" s="267"/>
      <c r="N19" s="267"/>
    </row>
    <row r="20" spans="1:14" ht="42.75" customHeight="1" x14ac:dyDescent="0.25">
      <c r="A20" s="6">
        <v>3</v>
      </c>
      <c r="B20" s="265" t="s">
        <v>374</v>
      </c>
      <c r="C20" s="265"/>
      <c r="D20" s="265"/>
      <c r="E20" s="54" t="s">
        <v>399</v>
      </c>
      <c r="F20" s="20"/>
      <c r="G20" s="21"/>
      <c r="H20" s="21"/>
      <c r="I20" s="21"/>
      <c r="J20" s="91">
        <v>0.01</v>
      </c>
      <c r="K20" s="266"/>
      <c r="L20" s="266"/>
      <c r="M20" s="266"/>
      <c r="N20" s="266"/>
    </row>
    <row r="21" spans="1:14" ht="36" customHeight="1" x14ac:dyDescent="0.25">
      <c r="A21" s="6">
        <v>5</v>
      </c>
      <c r="B21" s="264" t="s">
        <v>400</v>
      </c>
      <c r="C21" s="265"/>
      <c r="D21" s="265"/>
      <c r="E21" s="54" t="s">
        <v>375</v>
      </c>
      <c r="F21" s="20"/>
      <c r="G21" s="21"/>
      <c r="H21" s="21"/>
      <c r="I21" s="21"/>
      <c r="J21" s="91">
        <v>0.01</v>
      </c>
      <c r="K21" s="267"/>
      <c r="L21" s="267"/>
      <c r="M21" s="267"/>
      <c r="N21" s="267"/>
    </row>
    <row r="22" spans="1:14" ht="55.5" customHeight="1" x14ac:dyDescent="0.25">
      <c r="A22" s="6">
        <v>6</v>
      </c>
      <c r="B22" s="265" t="s">
        <v>376</v>
      </c>
      <c r="C22" s="265"/>
      <c r="D22" s="265"/>
      <c r="E22" s="54" t="s">
        <v>375</v>
      </c>
      <c r="F22" s="21"/>
      <c r="G22" s="21"/>
      <c r="H22" s="21"/>
      <c r="I22" s="21"/>
      <c r="J22" s="91">
        <v>0.02</v>
      </c>
      <c r="K22" s="267"/>
      <c r="L22" s="267"/>
      <c r="M22" s="267"/>
      <c r="N22" s="267"/>
    </row>
    <row r="23" spans="1:14" ht="16.5" x14ac:dyDescent="0.25">
      <c r="A23" s="96"/>
      <c r="B23" s="97"/>
      <c r="C23" s="97"/>
      <c r="D23" s="97"/>
      <c r="E23" s="98"/>
      <c r="F23" s="99"/>
      <c r="G23" s="99"/>
      <c r="H23" s="99"/>
      <c r="I23" s="99"/>
      <c r="J23" s="99"/>
      <c r="K23" s="99"/>
      <c r="L23" s="100"/>
      <c r="M23" s="100"/>
      <c r="N23" s="100"/>
    </row>
    <row r="24" spans="1:14" ht="15.75" x14ac:dyDescent="0.25">
      <c r="F24" s="262" t="s">
        <v>16</v>
      </c>
      <c r="G24" s="262"/>
      <c r="H24" s="262"/>
      <c r="I24" s="262"/>
      <c r="J24" s="262"/>
      <c r="K24" s="262"/>
      <c r="L24" s="262"/>
      <c r="M24" s="262"/>
      <c r="N24" s="262"/>
    </row>
    <row r="25" spans="1:14" ht="15.75" x14ac:dyDescent="0.25">
      <c r="F25" s="263" t="s">
        <v>17</v>
      </c>
      <c r="G25" s="263"/>
      <c r="H25" s="263"/>
      <c r="I25" s="263"/>
      <c r="J25" s="263"/>
      <c r="K25" s="263"/>
      <c r="L25" s="263"/>
      <c r="M25" s="263"/>
      <c r="N25" s="263"/>
    </row>
  </sheetData>
  <mergeCells count="28">
    <mergeCell ref="B17:D17"/>
    <mergeCell ref="A1:E1"/>
    <mergeCell ref="A3:N3"/>
    <mergeCell ref="A4:N4"/>
    <mergeCell ref="A5:A7"/>
    <mergeCell ref="B20:D20"/>
    <mergeCell ref="B5:B7"/>
    <mergeCell ref="C5:C7"/>
    <mergeCell ref="D5:L5"/>
    <mergeCell ref="M5:M7"/>
    <mergeCell ref="N5:N7"/>
    <mergeCell ref="D6:H6"/>
    <mergeCell ref="I6:K6"/>
    <mergeCell ref="L6:L7"/>
    <mergeCell ref="A13:N13"/>
    <mergeCell ref="A15:N15"/>
    <mergeCell ref="K17:N17"/>
    <mergeCell ref="F24:N24"/>
    <mergeCell ref="F25:N25"/>
    <mergeCell ref="B21:D21"/>
    <mergeCell ref="B18:D18"/>
    <mergeCell ref="B19:D19"/>
    <mergeCell ref="B22:D22"/>
    <mergeCell ref="K20:N20"/>
    <mergeCell ref="K21:N21"/>
    <mergeCell ref="K22:N22"/>
    <mergeCell ref="K18:N18"/>
    <mergeCell ref="K19:N19"/>
  </mergeCells>
  <pageMargins left="0.32" right="0.27" top="0.36" bottom="0.42" header="0.2" footer="0.2"/>
  <pageSetup paperSize="9" scale="95" orientation="landscape"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M38"/>
  <sheetViews>
    <sheetView tabSelected="1" topLeftCell="A4" zoomScale="85" zoomScaleNormal="85" workbookViewId="0">
      <pane xSplit="5" ySplit="3" topLeftCell="G23" activePane="bottomRight" state="frozen"/>
      <selection activeCell="A4" sqref="A4"/>
      <selection pane="topRight" activeCell="F4" sqref="F4"/>
      <selection pane="bottomLeft" activeCell="A6" sqref="A6"/>
      <selection pane="bottomRight" activeCell="D24" sqref="D24"/>
    </sheetView>
  </sheetViews>
  <sheetFormatPr defaultRowHeight="15" x14ac:dyDescent="0.25"/>
  <cols>
    <col min="1" max="1" width="5.28515625" style="1" customWidth="1"/>
    <col min="2" max="2" width="19.7109375" style="1" customWidth="1"/>
    <col min="3" max="3" width="29.140625" style="1" customWidth="1"/>
    <col min="4" max="4" width="30.140625" style="1" customWidth="1"/>
    <col min="5" max="5" width="38" style="25" customWidth="1"/>
    <col min="6" max="6" width="37.140625" style="25" customWidth="1"/>
    <col min="7" max="7" width="34" style="25" customWidth="1"/>
    <col min="8" max="8" width="36.85546875" style="25" customWidth="1"/>
    <col min="9" max="9" width="28.7109375" style="25" customWidth="1"/>
    <col min="10" max="10" width="28.7109375" style="1" customWidth="1"/>
    <col min="11" max="11" width="37.140625" style="1" customWidth="1"/>
    <col min="12" max="12" width="28.7109375" style="1" customWidth="1"/>
    <col min="13" max="13" width="7.5703125" style="1" customWidth="1"/>
    <col min="14" max="16384" width="9.140625" style="1"/>
  </cols>
  <sheetData>
    <row r="1" spans="1:13" ht="46.5" customHeight="1" x14ac:dyDescent="0.25">
      <c r="A1" s="292" t="s">
        <v>79</v>
      </c>
      <c r="B1" s="292"/>
      <c r="C1" s="292"/>
      <c r="D1" s="77"/>
      <c r="E1" s="77"/>
      <c r="F1" s="19"/>
      <c r="G1" s="19"/>
      <c r="H1" s="19"/>
      <c r="I1" s="19"/>
      <c r="J1" s="78"/>
      <c r="K1" s="78"/>
      <c r="L1" s="78"/>
      <c r="M1" s="78"/>
    </row>
    <row r="2" spans="1:13" ht="7.5" customHeight="1" x14ac:dyDescent="0.25">
      <c r="A2" s="19"/>
      <c r="B2" s="19"/>
      <c r="C2" s="19"/>
      <c r="D2" s="78"/>
      <c r="E2" s="19"/>
      <c r="F2" s="19"/>
      <c r="G2" s="19"/>
      <c r="H2" s="19"/>
      <c r="I2" s="19"/>
      <c r="J2" s="78"/>
      <c r="K2" s="78"/>
      <c r="L2" s="78"/>
      <c r="M2" s="78"/>
    </row>
    <row r="3" spans="1:13" ht="21.75" customHeight="1" x14ac:dyDescent="0.25">
      <c r="A3" s="293" t="s">
        <v>323</v>
      </c>
      <c r="B3" s="293"/>
      <c r="C3" s="293"/>
      <c r="D3" s="293"/>
      <c r="E3" s="293"/>
      <c r="F3" s="293"/>
      <c r="G3" s="293"/>
      <c r="H3" s="293"/>
      <c r="I3" s="85"/>
      <c r="J3" s="85"/>
      <c r="K3" s="85"/>
      <c r="L3" s="85"/>
      <c r="M3" s="85"/>
    </row>
    <row r="4" spans="1:13" ht="28.5" customHeight="1" x14ac:dyDescent="0.25">
      <c r="A4" s="293" t="s">
        <v>360</v>
      </c>
      <c r="B4" s="293"/>
      <c r="C4" s="293"/>
      <c r="D4" s="293"/>
      <c r="E4" s="293"/>
      <c r="F4" s="293"/>
      <c r="G4" s="293"/>
      <c r="H4" s="79"/>
      <c r="I4" s="85"/>
      <c r="J4" s="85"/>
      <c r="K4" s="85"/>
      <c r="L4" s="85"/>
      <c r="M4" s="85"/>
    </row>
    <row r="5" spans="1:13" s="81" customFormat="1" ht="4.5" customHeight="1" x14ac:dyDescent="0.25">
      <c r="A5" s="80"/>
      <c r="B5" s="80"/>
      <c r="C5" s="80"/>
      <c r="D5" s="80"/>
      <c r="E5" s="80"/>
      <c r="F5" s="80"/>
      <c r="G5" s="80"/>
      <c r="H5" s="80"/>
      <c r="I5" s="80"/>
      <c r="J5" s="80"/>
      <c r="K5" s="80"/>
      <c r="L5" s="80"/>
      <c r="M5" s="80"/>
    </row>
    <row r="6" spans="1:13" s="81" customFormat="1" ht="24" customHeight="1" x14ac:dyDescent="0.25">
      <c r="A6" s="52" t="s">
        <v>324</v>
      </c>
      <c r="B6" s="52" t="s">
        <v>325</v>
      </c>
      <c r="C6" s="52" t="s">
        <v>236</v>
      </c>
      <c r="D6" s="52" t="s">
        <v>237</v>
      </c>
      <c r="E6" s="52" t="s">
        <v>120</v>
      </c>
      <c r="F6" s="52" t="s">
        <v>121</v>
      </c>
      <c r="G6" s="52" t="s">
        <v>122</v>
      </c>
      <c r="H6" s="52" t="s">
        <v>123</v>
      </c>
      <c r="I6" s="52" t="s">
        <v>124</v>
      </c>
      <c r="J6" s="52" t="s">
        <v>125</v>
      </c>
      <c r="K6" s="52" t="s">
        <v>126</v>
      </c>
      <c r="L6" s="52" t="s">
        <v>127</v>
      </c>
      <c r="M6" s="80"/>
    </row>
    <row r="7" spans="1:13" s="81" customFormat="1" ht="19.5" customHeight="1" x14ac:dyDescent="0.25">
      <c r="A7" s="86">
        <v>-1</v>
      </c>
      <c r="B7" s="86">
        <v>-2</v>
      </c>
      <c r="C7" s="86">
        <v>-3</v>
      </c>
      <c r="D7" s="86">
        <v>-4</v>
      </c>
      <c r="E7" s="86">
        <v>-5</v>
      </c>
      <c r="F7" s="86">
        <v>-6</v>
      </c>
      <c r="G7" s="86">
        <v>-7</v>
      </c>
      <c r="H7" s="86">
        <v>-8</v>
      </c>
      <c r="I7" s="86">
        <v>-9</v>
      </c>
      <c r="J7" s="86">
        <v>-10</v>
      </c>
      <c r="K7" s="86">
        <v>-11</v>
      </c>
      <c r="L7" s="86">
        <v>-12</v>
      </c>
      <c r="M7" s="80"/>
    </row>
    <row r="8" spans="1:13" s="81" customFormat="1" ht="112.5" x14ac:dyDescent="0.25">
      <c r="A8" s="82" t="s">
        <v>22</v>
      </c>
      <c r="B8" s="83" t="s">
        <v>326</v>
      </c>
      <c r="C8" s="83" t="s">
        <v>327</v>
      </c>
      <c r="D8" s="83" t="s">
        <v>328</v>
      </c>
      <c r="E8" s="83" t="s">
        <v>762</v>
      </c>
      <c r="F8" s="83"/>
      <c r="G8" s="83"/>
      <c r="H8" s="83"/>
      <c r="I8" s="84"/>
      <c r="J8" s="84"/>
      <c r="K8" s="84"/>
      <c r="L8" s="84"/>
      <c r="M8" s="80"/>
    </row>
    <row r="9" spans="1:13" s="81" customFormat="1" ht="93.75" x14ac:dyDescent="0.25">
      <c r="A9" s="82" t="s">
        <v>23</v>
      </c>
      <c r="B9" s="83" t="s">
        <v>329</v>
      </c>
      <c r="C9" s="83" t="s">
        <v>330</v>
      </c>
      <c r="D9" s="83" t="s">
        <v>764</v>
      </c>
      <c r="E9" s="83" t="s">
        <v>331</v>
      </c>
      <c r="F9" s="83" t="s">
        <v>765</v>
      </c>
      <c r="G9" s="83" t="s">
        <v>332</v>
      </c>
      <c r="H9" s="83"/>
      <c r="I9" s="84"/>
      <c r="J9" s="84"/>
      <c r="K9" s="84"/>
      <c r="L9" s="84"/>
      <c r="M9" s="80"/>
    </row>
    <row r="10" spans="1:13" s="81" customFormat="1" ht="112.5" x14ac:dyDescent="0.25">
      <c r="A10" s="82" t="s">
        <v>24</v>
      </c>
      <c r="B10" s="83" t="s">
        <v>333</v>
      </c>
      <c r="C10" s="83" t="s">
        <v>766</v>
      </c>
      <c r="D10" s="83" t="s">
        <v>334</v>
      </c>
      <c r="E10" s="83" t="s">
        <v>335</v>
      </c>
      <c r="F10" s="83" t="s">
        <v>335</v>
      </c>
      <c r="G10" s="83" t="s">
        <v>336</v>
      </c>
      <c r="H10" s="84"/>
      <c r="I10" s="84"/>
      <c r="J10" s="84"/>
      <c r="K10" s="84"/>
      <c r="L10" s="84"/>
      <c r="M10" s="80"/>
    </row>
    <row r="11" spans="1:13" s="259" customFormat="1" ht="262.5" x14ac:dyDescent="0.25">
      <c r="A11" s="82" t="s">
        <v>25</v>
      </c>
      <c r="B11" s="83" t="s">
        <v>337</v>
      </c>
      <c r="C11" s="260" t="s">
        <v>767</v>
      </c>
      <c r="D11" s="260" t="s">
        <v>768</v>
      </c>
      <c r="E11" s="261" t="s">
        <v>769</v>
      </c>
      <c r="F11" s="87" t="s">
        <v>770</v>
      </c>
      <c r="G11" s="83" t="s">
        <v>370</v>
      </c>
      <c r="H11" s="83" t="s">
        <v>771</v>
      </c>
      <c r="I11" s="83" t="s">
        <v>371</v>
      </c>
      <c r="J11" s="83" t="s">
        <v>772</v>
      </c>
      <c r="K11" s="84"/>
      <c r="L11" s="84"/>
      <c r="M11" s="80"/>
    </row>
    <row r="12" spans="1:13" s="81" customFormat="1" ht="56.25" x14ac:dyDescent="0.25">
      <c r="A12" s="82" t="s">
        <v>26</v>
      </c>
      <c r="B12" s="83" t="s">
        <v>338</v>
      </c>
      <c r="C12" s="83" t="s">
        <v>773</v>
      </c>
      <c r="D12" s="83" t="s">
        <v>774</v>
      </c>
      <c r="E12" s="83" t="s">
        <v>775</v>
      </c>
      <c r="F12" s="83" t="s">
        <v>776</v>
      </c>
      <c r="G12" s="83"/>
      <c r="H12" s="83"/>
      <c r="I12" s="83"/>
      <c r="J12" s="83"/>
      <c r="K12" s="83"/>
      <c r="L12" s="83"/>
      <c r="M12" s="80"/>
    </row>
    <row r="13" spans="1:13" s="81" customFormat="1" ht="95.25" customHeight="1" x14ac:dyDescent="0.25">
      <c r="A13" s="82" t="s">
        <v>27</v>
      </c>
      <c r="B13" s="83" t="s">
        <v>339</v>
      </c>
      <c r="C13" s="83" t="s">
        <v>777</v>
      </c>
      <c r="D13" s="83" t="s">
        <v>778</v>
      </c>
      <c r="E13" s="83" t="s">
        <v>779</v>
      </c>
      <c r="F13" s="83"/>
      <c r="G13" s="83"/>
      <c r="H13" s="83"/>
      <c r="I13" s="83"/>
      <c r="J13" s="83"/>
      <c r="K13" s="83"/>
      <c r="L13" s="83"/>
      <c r="M13" s="80"/>
    </row>
    <row r="14" spans="1:13" s="81" customFormat="1" ht="132.75" customHeight="1" x14ac:dyDescent="0.25">
      <c r="A14" s="82" t="s">
        <v>28</v>
      </c>
      <c r="B14" s="83" t="s">
        <v>340</v>
      </c>
      <c r="C14" s="83" t="s">
        <v>780</v>
      </c>
      <c r="D14" s="83" t="s">
        <v>154</v>
      </c>
      <c r="E14" s="83" t="s">
        <v>781</v>
      </c>
      <c r="F14" s="83" t="s">
        <v>783</v>
      </c>
      <c r="G14" s="83" t="s">
        <v>782</v>
      </c>
      <c r="H14" s="83" t="s">
        <v>784</v>
      </c>
      <c r="I14" s="83"/>
      <c r="J14" s="83"/>
      <c r="K14" s="83"/>
      <c r="L14" s="83"/>
      <c r="M14" s="80"/>
    </row>
    <row r="15" spans="1:13" s="81" customFormat="1" ht="37.5" x14ac:dyDescent="0.25">
      <c r="A15" s="82" t="s">
        <v>29</v>
      </c>
      <c r="B15" s="83" t="s">
        <v>341</v>
      </c>
      <c r="C15" s="83" t="s">
        <v>785</v>
      </c>
      <c r="D15" s="83" t="s">
        <v>342</v>
      </c>
      <c r="E15" s="83" t="s">
        <v>786</v>
      </c>
      <c r="F15" s="87"/>
      <c r="G15" s="83"/>
      <c r="H15" s="83"/>
      <c r="I15" s="83"/>
      <c r="J15" s="83"/>
      <c r="K15" s="83"/>
      <c r="L15" s="83"/>
      <c r="M15" s="80"/>
    </row>
    <row r="16" spans="1:13" s="81" customFormat="1" ht="131.25" x14ac:dyDescent="0.25">
      <c r="A16" s="82" t="s">
        <v>30</v>
      </c>
      <c r="B16" s="83" t="s">
        <v>343</v>
      </c>
      <c r="C16" s="87" t="s">
        <v>787</v>
      </c>
      <c r="D16" s="87" t="s">
        <v>788</v>
      </c>
      <c r="E16" s="87" t="s">
        <v>168</v>
      </c>
      <c r="F16" s="83"/>
      <c r="G16" s="83"/>
      <c r="H16" s="83"/>
      <c r="I16" s="83"/>
      <c r="J16" s="83"/>
      <c r="K16" s="83"/>
      <c r="L16" s="83"/>
      <c r="M16" s="80"/>
    </row>
    <row r="17" spans="1:13" s="81" customFormat="1" ht="93.75" x14ac:dyDescent="0.25">
      <c r="A17" s="82" t="s">
        <v>31</v>
      </c>
      <c r="B17" s="83" t="s">
        <v>344</v>
      </c>
      <c r="C17" s="83" t="s">
        <v>789</v>
      </c>
      <c r="D17" s="83" t="s">
        <v>346</v>
      </c>
      <c r="E17" s="87" t="s">
        <v>345</v>
      </c>
      <c r="F17" s="83" t="s">
        <v>790</v>
      </c>
      <c r="G17" s="83"/>
      <c r="H17" s="83"/>
      <c r="I17" s="83"/>
      <c r="J17" s="83"/>
      <c r="K17" s="83"/>
      <c r="L17" s="83"/>
      <c r="M17" s="80"/>
    </row>
    <row r="18" spans="1:13" s="81" customFormat="1" ht="120.75" customHeight="1" x14ac:dyDescent="0.25">
      <c r="A18" s="82" t="s">
        <v>32</v>
      </c>
      <c r="B18" s="83" t="s">
        <v>347</v>
      </c>
      <c r="C18" s="83" t="s">
        <v>348</v>
      </c>
      <c r="D18" s="83" t="s">
        <v>349</v>
      </c>
      <c r="E18" s="83" t="s">
        <v>791</v>
      </c>
      <c r="F18" s="83"/>
      <c r="G18" s="83"/>
      <c r="H18" s="83"/>
      <c r="I18" s="83"/>
      <c r="J18" s="83"/>
      <c r="K18" s="83"/>
      <c r="L18" s="83"/>
      <c r="M18" s="80"/>
    </row>
    <row r="19" spans="1:13" s="81" customFormat="1" ht="101.25" customHeight="1" x14ac:dyDescent="0.25">
      <c r="A19" s="82" t="s">
        <v>33</v>
      </c>
      <c r="B19" s="83" t="s">
        <v>350</v>
      </c>
      <c r="C19" s="83" t="s">
        <v>792</v>
      </c>
      <c r="D19" s="83" t="s">
        <v>793</v>
      </c>
      <c r="E19" s="83"/>
      <c r="F19" s="83"/>
      <c r="G19" s="83"/>
      <c r="H19" s="83"/>
      <c r="I19" s="83"/>
      <c r="J19" s="83"/>
      <c r="K19" s="83"/>
      <c r="L19" s="83"/>
      <c r="M19" s="80"/>
    </row>
    <row r="20" spans="1:13" s="259" customFormat="1" ht="102" customHeight="1" x14ac:dyDescent="0.25">
      <c r="A20" s="82" t="s">
        <v>34</v>
      </c>
      <c r="B20" s="83" t="s">
        <v>351</v>
      </c>
      <c r="C20" s="83" t="s">
        <v>794</v>
      </c>
      <c r="D20" s="83" t="s">
        <v>795</v>
      </c>
      <c r="E20" s="83" t="s">
        <v>796</v>
      </c>
      <c r="F20" s="83"/>
      <c r="G20" s="83"/>
      <c r="H20" s="83"/>
      <c r="I20" s="83"/>
      <c r="J20" s="83"/>
      <c r="K20" s="83"/>
      <c r="L20" s="83"/>
      <c r="M20" s="80"/>
    </row>
    <row r="21" spans="1:13" s="81" customFormat="1" ht="37.5" x14ac:dyDescent="0.25">
      <c r="A21" s="82" t="s">
        <v>35</v>
      </c>
      <c r="B21" s="83" t="s">
        <v>352</v>
      </c>
      <c r="C21" s="83" t="s">
        <v>189</v>
      </c>
      <c r="D21" s="83" t="s">
        <v>797</v>
      </c>
      <c r="E21" s="83" t="s">
        <v>798</v>
      </c>
      <c r="F21" s="83"/>
      <c r="G21" s="83"/>
      <c r="H21" s="83"/>
      <c r="I21" s="83"/>
      <c r="J21" s="83"/>
      <c r="K21" s="83"/>
      <c r="L21" s="83"/>
      <c r="M21" s="80"/>
    </row>
    <row r="22" spans="1:13" s="81" customFormat="1" ht="37.5" x14ac:dyDescent="0.25">
      <c r="A22" s="82" t="s">
        <v>36</v>
      </c>
      <c r="B22" s="83" t="s">
        <v>353</v>
      </c>
      <c r="C22" s="83"/>
      <c r="D22" s="83"/>
      <c r="E22" s="83"/>
      <c r="F22" s="83"/>
      <c r="G22" s="83"/>
      <c r="H22" s="83"/>
      <c r="I22" s="83"/>
      <c r="J22" s="83"/>
      <c r="K22" s="83"/>
      <c r="L22" s="83"/>
      <c r="M22" s="80"/>
    </row>
    <row r="23" spans="1:13" s="81" customFormat="1" ht="75" x14ac:dyDescent="0.25">
      <c r="A23" s="82" t="s">
        <v>37</v>
      </c>
      <c r="B23" s="83" t="s">
        <v>354</v>
      </c>
      <c r="C23" s="83" t="s">
        <v>799</v>
      </c>
      <c r="D23" s="83" t="s">
        <v>800</v>
      </c>
      <c r="E23" s="87"/>
      <c r="F23" s="83"/>
      <c r="G23" s="88"/>
      <c r="H23" s="83"/>
      <c r="I23" s="83"/>
      <c r="J23" s="83"/>
      <c r="K23" s="83"/>
      <c r="L23" s="83"/>
      <c r="M23" s="80"/>
    </row>
    <row r="24" spans="1:13" s="81" customFormat="1" ht="249" customHeight="1" x14ac:dyDescent="0.25">
      <c r="A24" s="82" t="s">
        <v>38</v>
      </c>
      <c r="B24" s="83" t="s">
        <v>355</v>
      </c>
      <c r="C24" s="83" t="s">
        <v>801</v>
      </c>
      <c r="D24" s="83" t="s">
        <v>802</v>
      </c>
      <c r="E24" s="83" t="s">
        <v>803</v>
      </c>
      <c r="F24" s="83" t="s">
        <v>804</v>
      </c>
      <c r="G24" s="83"/>
      <c r="H24" s="83"/>
      <c r="I24" s="83"/>
      <c r="J24" s="83"/>
      <c r="K24" s="83"/>
      <c r="L24" s="83"/>
      <c r="M24" s="80"/>
    </row>
    <row r="25" spans="1:13" s="81" customFormat="1" ht="56.25" x14ac:dyDescent="0.25">
      <c r="A25" s="82" t="s">
        <v>39</v>
      </c>
      <c r="B25" s="83" t="s">
        <v>356</v>
      </c>
      <c r="C25" s="83" t="s">
        <v>270</v>
      </c>
      <c r="D25" s="83" t="s">
        <v>271</v>
      </c>
      <c r="E25" s="83" t="s">
        <v>805</v>
      </c>
      <c r="F25" s="83" t="s">
        <v>806</v>
      </c>
      <c r="G25" s="83" t="s">
        <v>807</v>
      </c>
      <c r="H25" s="83"/>
      <c r="I25" s="83"/>
      <c r="J25" s="83"/>
      <c r="K25" s="87"/>
      <c r="L25" s="83"/>
      <c r="M25" s="80"/>
    </row>
    <row r="26" spans="1:13" s="81" customFormat="1" ht="166.5" customHeight="1" x14ac:dyDescent="0.25">
      <c r="A26" s="82" t="s">
        <v>40</v>
      </c>
      <c r="B26" s="83" t="s">
        <v>357</v>
      </c>
      <c r="C26" s="87" t="s">
        <v>808</v>
      </c>
      <c r="D26" s="87" t="s">
        <v>809</v>
      </c>
      <c r="E26" s="83" t="s">
        <v>810</v>
      </c>
      <c r="F26" s="83" t="s">
        <v>811</v>
      </c>
      <c r="G26" s="83"/>
      <c r="H26" s="83"/>
      <c r="I26" s="83"/>
      <c r="J26" s="83"/>
      <c r="K26" s="83"/>
      <c r="L26" s="83"/>
      <c r="M26" s="80"/>
    </row>
    <row r="27" spans="1:13" s="81" customFormat="1" ht="75" x14ac:dyDescent="0.25">
      <c r="A27" s="82" t="s">
        <v>41</v>
      </c>
      <c r="B27" s="83" t="s">
        <v>358</v>
      </c>
      <c r="C27" s="83" t="s">
        <v>812</v>
      </c>
      <c r="D27" s="83" t="s">
        <v>813</v>
      </c>
      <c r="E27" s="83" t="s">
        <v>814</v>
      </c>
      <c r="F27" s="83"/>
      <c r="G27" s="83"/>
      <c r="H27" s="83"/>
      <c r="I27" s="83"/>
      <c r="J27" s="83"/>
      <c r="K27" s="83"/>
      <c r="L27" s="83"/>
      <c r="M27" s="80"/>
    </row>
    <row r="28" spans="1:13" s="81" customFormat="1" ht="53.25" customHeight="1" x14ac:dyDescent="0.25">
      <c r="A28" s="82" t="s">
        <v>42</v>
      </c>
      <c r="B28" s="83" t="s">
        <v>359</v>
      </c>
      <c r="C28" s="83" t="s">
        <v>815</v>
      </c>
      <c r="D28" s="83" t="s">
        <v>816</v>
      </c>
      <c r="E28" s="83" t="s">
        <v>817</v>
      </c>
      <c r="F28" s="83"/>
      <c r="G28" s="83"/>
      <c r="H28" s="83"/>
      <c r="I28" s="83"/>
      <c r="J28" s="83"/>
      <c r="K28" s="83"/>
      <c r="L28" s="83"/>
      <c r="M28" s="80"/>
    </row>
    <row r="29" spans="1:13" s="81" customFormat="1" ht="78.75" customHeight="1" x14ac:dyDescent="0.25">
      <c r="A29" s="82" t="s">
        <v>43</v>
      </c>
      <c r="B29" s="83" t="s">
        <v>818</v>
      </c>
      <c r="C29" s="87" t="s">
        <v>819</v>
      </c>
      <c r="D29" s="458" t="s">
        <v>820</v>
      </c>
      <c r="E29" s="83" t="s">
        <v>821</v>
      </c>
      <c r="F29" s="83"/>
      <c r="G29" s="83"/>
      <c r="H29" s="83"/>
      <c r="I29" s="83"/>
      <c r="J29" s="83"/>
      <c r="K29" s="83"/>
      <c r="L29" s="83"/>
      <c r="M29" s="80"/>
    </row>
    <row r="30" spans="1:13" s="81" customFormat="1" ht="13.5" customHeight="1" x14ac:dyDescent="0.25">
      <c r="A30" s="80"/>
      <c r="B30" s="80"/>
      <c r="C30" s="80"/>
      <c r="D30" s="80"/>
      <c r="E30" s="80"/>
      <c r="F30" s="80"/>
      <c r="G30" s="80"/>
      <c r="H30" s="80"/>
      <c r="I30" s="80"/>
      <c r="J30" s="80"/>
      <c r="K30" s="80"/>
      <c r="L30" s="80"/>
      <c r="M30" s="80"/>
    </row>
    <row r="31" spans="1:13" s="81" customFormat="1" ht="13.5" customHeight="1" x14ac:dyDescent="0.25">
      <c r="A31" s="80"/>
      <c r="B31" s="80"/>
      <c r="C31" s="80"/>
      <c r="D31" s="80"/>
      <c r="E31" s="80"/>
      <c r="F31" s="80"/>
      <c r="G31" s="80"/>
      <c r="H31" s="80"/>
      <c r="I31" s="80"/>
      <c r="J31" s="80"/>
      <c r="K31" s="80"/>
      <c r="L31" s="80"/>
      <c r="M31" s="80"/>
    </row>
    <row r="32" spans="1:13" s="81" customFormat="1" ht="13.5" customHeight="1" x14ac:dyDescent="0.25">
      <c r="A32" s="80"/>
      <c r="B32" s="80"/>
      <c r="C32" s="80"/>
      <c r="D32" s="80"/>
      <c r="E32" s="80"/>
      <c r="F32" s="80"/>
      <c r="G32" s="80"/>
      <c r="H32" s="80"/>
      <c r="I32" s="80"/>
      <c r="J32" s="80"/>
      <c r="K32" s="80"/>
      <c r="L32" s="80"/>
      <c r="M32" s="80"/>
    </row>
    <row r="33" spans="1:13" s="81" customFormat="1" ht="13.5" customHeight="1" x14ac:dyDescent="0.25">
      <c r="A33" s="80"/>
      <c r="B33" s="80"/>
      <c r="C33" s="80"/>
      <c r="D33" s="80"/>
      <c r="E33" s="80"/>
      <c r="F33" s="80"/>
      <c r="G33" s="80"/>
      <c r="H33" s="80"/>
      <c r="I33" s="80"/>
      <c r="J33" s="80"/>
      <c r="K33" s="80"/>
      <c r="L33" s="80"/>
      <c r="M33" s="80"/>
    </row>
    <row r="34" spans="1:13" s="81" customFormat="1" ht="13.5" customHeight="1" x14ac:dyDescent="0.25">
      <c r="A34" s="80"/>
      <c r="B34" s="80"/>
      <c r="C34" s="80"/>
      <c r="D34" s="80"/>
      <c r="E34" s="80"/>
      <c r="F34" s="80"/>
      <c r="G34" s="80"/>
      <c r="H34" s="80"/>
      <c r="I34" s="80"/>
      <c r="J34" s="80"/>
      <c r="K34" s="80"/>
      <c r="L34" s="80"/>
      <c r="M34" s="80"/>
    </row>
    <row r="35" spans="1:13" s="81" customFormat="1" ht="13.5" customHeight="1" x14ac:dyDescent="0.25">
      <c r="A35" s="80"/>
      <c r="B35" s="80"/>
      <c r="C35" s="80"/>
      <c r="D35" s="80"/>
      <c r="E35" s="80"/>
      <c r="F35" s="80"/>
      <c r="G35" s="80"/>
      <c r="H35" s="80"/>
      <c r="I35" s="80"/>
      <c r="J35" s="80"/>
      <c r="K35" s="80"/>
      <c r="L35" s="80"/>
      <c r="M35" s="80"/>
    </row>
    <row r="36" spans="1:13" s="81" customFormat="1" ht="18.75" x14ac:dyDescent="0.25">
      <c r="A36" s="75"/>
      <c r="B36" s="75"/>
      <c r="C36" s="75"/>
      <c r="D36" s="75"/>
      <c r="E36" s="76"/>
      <c r="F36" s="76"/>
      <c r="G36" s="76"/>
      <c r="H36" s="76"/>
      <c r="I36" s="76"/>
      <c r="J36" s="75"/>
      <c r="K36" s="75"/>
      <c r="L36" s="75"/>
      <c r="M36" s="75"/>
    </row>
    <row r="37" spans="1:13" s="81" customFormat="1" ht="18.75" x14ac:dyDescent="0.25">
      <c r="A37" s="75"/>
      <c r="B37" s="75"/>
      <c r="C37" s="75"/>
      <c r="D37" s="75"/>
      <c r="E37" s="76"/>
      <c r="F37" s="76"/>
      <c r="G37" s="76"/>
      <c r="H37" s="76"/>
      <c r="I37" s="76"/>
      <c r="J37" s="75"/>
      <c r="K37" s="75"/>
      <c r="L37" s="75"/>
      <c r="M37" s="75"/>
    </row>
    <row r="38" spans="1:13" s="81" customFormat="1" ht="18.75" x14ac:dyDescent="0.25">
      <c r="A38" s="75"/>
      <c r="B38" s="75"/>
      <c r="C38" s="75"/>
      <c r="D38" s="75"/>
      <c r="E38" s="76"/>
      <c r="F38" s="76"/>
      <c r="G38" s="76"/>
      <c r="H38" s="76"/>
      <c r="I38" s="76"/>
      <c r="J38" s="75"/>
      <c r="K38" s="75"/>
      <c r="L38" s="75"/>
      <c r="M38" s="75"/>
    </row>
  </sheetData>
  <mergeCells count="3">
    <mergeCell ref="A1:C1"/>
    <mergeCell ref="A3:H3"/>
    <mergeCell ref="A4:G4"/>
  </mergeCells>
  <pageMargins left="0.32" right="0.27" top="0.36" bottom="0.42" header="0.2" footer="0.2"/>
  <pageSetup paperSize="9" scale="95" orientation="landscape"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49"/>
  <sheetViews>
    <sheetView topLeftCell="A44" zoomScale="115" zoomScaleNormal="115" workbookViewId="0">
      <selection activeCell="D49" sqref="D49"/>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5" customWidth="1"/>
    <col min="6" max="6" width="9.7109375" style="25" customWidth="1"/>
    <col min="7" max="8" width="9.140625" style="25" customWidth="1"/>
    <col min="9" max="11" width="10" style="25"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8" t="s">
        <v>388</v>
      </c>
      <c r="B1" s="268"/>
      <c r="C1" s="268"/>
      <c r="D1" s="268"/>
      <c r="E1" s="268"/>
      <c r="F1" s="19"/>
      <c r="G1" s="19"/>
      <c r="H1" s="19"/>
      <c r="I1" s="19"/>
      <c r="J1" s="19"/>
      <c r="K1" s="19"/>
      <c r="L1" s="5"/>
      <c r="M1" s="5"/>
      <c r="N1" s="5"/>
    </row>
    <row r="2" spans="1:17" ht="7.5" customHeight="1" x14ac:dyDescent="0.25">
      <c r="A2" s="3"/>
      <c r="B2" s="3"/>
      <c r="C2" s="19"/>
      <c r="D2" s="5"/>
      <c r="E2" s="19"/>
      <c r="F2" s="19"/>
      <c r="G2" s="19"/>
      <c r="H2" s="19"/>
      <c r="I2" s="19"/>
      <c r="J2" s="19"/>
      <c r="K2" s="19"/>
      <c r="L2" s="5"/>
      <c r="M2" s="5"/>
      <c r="N2" s="5"/>
    </row>
    <row r="3" spans="1:17" ht="21.75" customHeight="1" x14ac:dyDescent="0.3">
      <c r="A3" s="269" t="s">
        <v>19</v>
      </c>
      <c r="B3" s="269"/>
      <c r="C3" s="269"/>
      <c r="D3" s="269"/>
      <c r="E3" s="269"/>
      <c r="F3" s="269"/>
      <c r="G3" s="269"/>
      <c r="H3" s="269"/>
      <c r="I3" s="269"/>
      <c r="J3" s="269"/>
      <c r="K3" s="269"/>
      <c r="L3" s="269"/>
      <c r="M3" s="269"/>
      <c r="N3" s="269"/>
      <c r="P3" s="10">
        <v>0.3</v>
      </c>
      <c r="Q3" s="11">
        <v>9</v>
      </c>
    </row>
    <row r="4" spans="1:17" ht="7.5" customHeight="1" x14ac:dyDescent="0.3">
      <c r="A4" s="270"/>
      <c r="B4" s="270"/>
      <c r="C4" s="270"/>
      <c r="D4" s="270"/>
      <c r="E4" s="270"/>
      <c r="F4" s="270"/>
      <c r="G4" s="270"/>
      <c r="H4" s="270"/>
      <c r="I4" s="270"/>
      <c r="J4" s="270"/>
      <c r="K4" s="270"/>
      <c r="L4" s="270"/>
      <c r="M4" s="270"/>
      <c r="N4" s="270"/>
      <c r="P4" s="11">
        <f>(Q4*P3)/Q3</f>
        <v>3.3333333333333333E-2</v>
      </c>
      <c r="Q4" s="11">
        <v>1</v>
      </c>
    </row>
    <row r="5" spans="1:17" s="1" customFormat="1" ht="21.75" customHeight="1" x14ac:dyDescent="0.25">
      <c r="A5" s="271" t="s">
        <v>0</v>
      </c>
      <c r="B5" s="271" t="s">
        <v>1</v>
      </c>
      <c r="C5" s="274" t="s">
        <v>18</v>
      </c>
      <c r="D5" s="277" t="s">
        <v>2</v>
      </c>
      <c r="E5" s="278"/>
      <c r="F5" s="278"/>
      <c r="G5" s="278"/>
      <c r="H5" s="278"/>
      <c r="I5" s="278"/>
      <c r="J5" s="278"/>
      <c r="K5" s="278"/>
      <c r="L5" s="279"/>
      <c r="M5" s="280" t="s">
        <v>4</v>
      </c>
      <c r="N5" s="283" t="s">
        <v>5</v>
      </c>
    </row>
    <row r="6" spans="1:17" s="1" customFormat="1" ht="36.75" customHeight="1" x14ac:dyDescent="0.25">
      <c r="A6" s="272"/>
      <c r="B6" s="272"/>
      <c r="C6" s="275"/>
      <c r="D6" s="286" t="s">
        <v>389</v>
      </c>
      <c r="E6" s="286"/>
      <c r="F6" s="286"/>
      <c r="G6" s="286"/>
      <c r="H6" s="286"/>
      <c r="I6" s="277" t="s">
        <v>390</v>
      </c>
      <c r="J6" s="278"/>
      <c r="K6" s="278"/>
      <c r="L6" s="287" t="s">
        <v>391</v>
      </c>
      <c r="M6" s="281"/>
      <c r="N6" s="284"/>
    </row>
    <row r="7" spans="1:17" s="1" customFormat="1" ht="51.75" customHeight="1" x14ac:dyDescent="0.25">
      <c r="A7" s="273"/>
      <c r="B7" s="273"/>
      <c r="C7" s="276"/>
      <c r="D7" s="7" t="s">
        <v>392</v>
      </c>
      <c r="E7" s="12" t="s">
        <v>393</v>
      </c>
      <c r="F7" s="8" t="s">
        <v>394</v>
      </c>
      <c r="G7" s="7" t="s">
        <v>395</v>
      </c>
      <c r="H7" s="7" t="s">
        <v>396</v>
      </c>
      <c r="I7" s="7" t="s">
        <v>123</v>
      </c>
      <c r="J7" s="104" t="s">
        <v>124</v>
      </c>
      <c r="K7" s="104" t="s">
        <v>125</v>
      </c>
      <c r="L7" s="287"/>
      <c r="M7" s="282"/>
      <c r="N7" s="285"/>
    </row>
    <row r="8" spans="1:17" s="60" customFormat="1" ht="15.75" customHeight="1" x14ac:dyDescent="0.25">
      <c r="A8" s="22" t="s">
        <v>22</v>
      </c>
      <c r="B8" s="24" t="s">
        <v>48</v>
      </c>
      <c r="C8" s="9">
        <v>0.7</v>
      </c>
      <c r="D8" s="15">
        <v>0.03</v>
      </c>
      <c r="E8" s="15">
        <v>0.03</v>
      </c>
      <c r="F8" s="15">
        <v>0.01</v>
      </c>
      <c r="G8" s="15">
        <v>0.01</v>
      </c>
      <c r="H8" s="15"/>
      <c r="I8" s="15">
        <v>0.06</v>
      </c>
      <c r="J8" s="15">
        <v>7.0000000000000007E-2</v>
      </c>
      <c r="K8" s="15"/>
      <c r="L8" s="15">
        <f t="shared" ref="L8:L33" si="0">SUM(D8:K8)</f>
        <v>0.21</v>
      </c>
      <c r="M8" s="16">
        <f t="shared" ref="M8:M33" si="1">C8+L8</f>
        <v>0.90999999999999992</v>
      </c>
      <c r="N8" s="4">
        <f>IF(M8&gt;=90%,50,IF(AND(80%&lt;=M8,M8&lt;90%),45,IF(AND(70%&lt;=M8,M8&lt;80%),40,IF(AND(60%&lt;=M8,M8&lt;70%),30,IF(AND(50%&lt;=M8,M8&lt;60%),25,IF(M8&lt;50%,0,""))))))</f>
        <v>50</v>
      </c>
    </row>
    <row r="9" spans="1:17" s="60" customFormat="1" ht="15.75" customHeight="1" x14ac:dyDescent="0.25">
      <c r="A9" s="22" t="s">
        <v>23</v>
      </c>
      <c r="B9" s="27" t="s">
        <v>49</v>
      </c>
      <c r="C9" s="9">
        <v>0.7</v>
      </c>
      <c r="D9" s="15"/>
      <c r="E9" s="15"/>
      <c r="F9" s="15"/>
      <c r="G9" s="15">
        <v>0.01</v>
      </c>
      <c r="H9" s="15"/>
      <c r="I9" s="15">
        <v>0.06</v>
      </c>
      <c r="J9" s="15">
        <v>7.0000000000000007E-2</v>
      </c>
      <c r="K9" s="15"/>
      <c r="L9" s="15">
        <f t="shared" si="0"/>
        <v>0.14000000000000001</v>
      </c>
      <c r="M9" s="16">
        <f t="shared" si="1"/>
        <v>0.84</v>
      </c>
      <c r="N9" s="4">
        <f t="shared" ref="N9:N33" si="2">IF(M9&gt;=90%,50,IF(AND(80%&lt;=M9,M9&lt;90%),45,IF(AND(70%&lt;=M9,M9&lt;80%),40,IF(AND(60%&lt;=M9,M9&lt;70%),30,IF(AND(50%&lt;=M9,M9&lt;60%),25,IF(M9&lt;50%,0,""))))))</f>
        <v>45</v>
      </c>
    </row>
    <row r="10" spans="1:17" s="60" customFormat="1" ht="15.75" customHeight="1" x14ac:dyDescent="0.25">
      <c r="A10" s="22" t="s">
        <v>24</v>
      </c>
      <c r="B10" s="122" t="s">
        <v>50</v>
      </c>
      <c r="C10" s="9">
        <v>0.7</v>
      </c>
      <c r="D10" s="15">
        <v>0.03</v>
      </c>
      <c r="E10" s="15"/>
      <c r="F10" s="15"/>
      <c r="G10" s="15">
        <v>0.01</v>
      </c>
      <c r="H10" s="15"/>
      <c r="I10" s="15"/>
      <c r="J10" s="15">
        <v>7.0000000000000007E-2</v>
      </c>
      <c r="K10" s="15"/>
      <c r="L10" s="15">
        <f t="shared" si="0"/>
        <v>0.11000000000000001</v>
      </c>
      <c r="M10" s="16">
        <f t="shared" si="1"/>
        <v>0.80999999999999994</v>
      </c>
      <c r="N10" s="4">
        <f t="shared" si="2"/>
        <v>45</v>
      </c>
    </row>
    <row r="11" spans="1:17" s="60" customFormat="1" ht="15.75" customHeight="1" x14ac:dyDescent="0.25">
      <c r="A11" s="22" t="s">
        <v>25</v>
      </c>
      <c r="B11" s="24" t="s">
        <v>51</v>
      </c>
      <c r="C11" s="9">
        <v>0.7</v>
      </c>
      <c r="D11" s="15">
        <v>0.03</v>
      </c>
      <c r="E11" s="15"/>
      <c r="F11" s="15"/>
      <c r="G11" s="15"/>
      <c r="H11" s="15"/>
      <c r="I11" s="15"/>
      <c r="J11" s="15">
        <v>7.0000000000000007E-2</v>
      </c>
      <c r="K11" s="15"/>
      <c r="L11" s="15">
        <f t="shared" si="0"/>
        <v>0.1</v>
      </c>
      <c r="M11" s="16">
        <f t="shared" si="1"/>
        <v>0.79999999999999993</v>
      </c>
      <c r="N11" s="4">
        <f t="shared" si="2"/>
        <v>45</v>
      </c>
    </row>
    <row r="12" spans="1:17" s="60" customFormat="1" ht="15.75" customHeight="1" x14ac:dyDescent="0.25">
      <c r="A12" s="22" t="s">
        <v>26</v>
      </c>
      <c r="B12" s="123" t="s">
        <v>52</v>
      </c>
      <c r="C12" s="9">
        <v>0.7</v>
      </c>
      <c r="D12" s="15"/>
      <c r="E12" s="15"/>
      <c r="F12" s="15"/>
      <c r="G12" s="15"/>
      <c r="H12" s="15"/>
      <c r="I12" s="15">
        <v>0.06</v>
      </c>
      <c r="J12" s="15">
        <v>7.0000000000000007E-2</v>
      </c>
      <c r="K12" s="15"/>
      <c r="L12" s="15">
        <f t="shared" si="0"/>
        <v>0.13</v>
      </c>
      <c r="M12" s="16">
        <f t="shared" si="1"/>
        <v>0.83</v>
      </c>
      <c r="N12" s="4">
        <f t="shared" si="2"/>
        <v>45</v>
      </c>
    </row>
    <row r="13" spans="1:17" s="60" customFormat="1" ht="15.75" customHeight="1" x14ac:dyDescent="0.25">
      <c r="A13" s="22" t="s">
        <v>27</v>
      </c>
      <c r="B13" s="124" t="s">
        <v>53</v>
      </c>
      <c r="C13" s="9">
        <v>0.7</v>
      </c>
      <c r="D13" s="15"/>
      <c r="E13" s="15"/>
      <c r="F13" s="15"/>
      <c r="G13" s="15">
        <v>0.01</v>
      </c>
      <c r="H13" s="15"/>
      <c r="I13" s="15">
        <v>0.06</v>
      </c>
      <c r="J13" s="15">
        <v>7.0000000000000007E-2</v>
      </c>
      <c r="K13" s="15"/>
      <c r="L13" s="15">
        <f t="shared" si="0"/>
        <v>0.14000000000000001</v>
      </c>
      <c r="M13" s="16">
        <f t="shared" si="1"/>
        <v>0.84</v>
      </c>
      <c r="N13" s="4">
        <f t="shared" si="2"/>
        <v>45</v>
      </c>
    </row>
    <row r="14" spans="1:17" s="60" customFormat="1" ht="15.75" customHeight="1" x14ac:dyDescent="0.25">
      <c r="A14" s="22" t="s">
        <v>28</v>
      </c>
      <c r="B14" s="124" t="s">
        <v>54</v>
      </c>
      <c r="C14" s="9">
        <v>0.7</v>
      </c>
      <c r="D14" s="15"/>
      <c r="E14" s="15"/>
      <c r="F14" s="15"/>
      <c r="G14" s="15"/>
      <c r="H14" s="15"/>
      <c r="I14" s="15"/>
      <c r="J14" s="15"/>
      <c r="K14" s="15"/>
      <c r="L14" s="15">
        <f t="shared" si="0"/>
        <v>0</v>
      </c>
      <c r="M14" s="16">
        <f t="shared" si="1"/>
        <v>0.7</v>
      </c>
      <c r="N14" s="4">
        <f t="shared" si="2"/>
        <v>40</v>
      </c>
    </row>
    <row r="15" spans="1:17" s="60" customFormat="1" ht="15.75" customHeight="1" x14ac:dyDescent="0.25">
      <c r="A15" s="22" t="s">
        <v>29</v>
      </c>
      <c r="B15" s="27" t="s">
        <v>55</v>
      </c>
      <c r="C15" s="9">
        <v>0.7</v>
      </c>
      <c r="D15" s="15">
        <v>0.03</v>
      </c>
      <c r="E15" s="15"/>
      <c r="F15" s="15"/>
      <c r="G15" s="15"/>
      <c r="H15" s="15"/>
      <c r="I15" s="15"/>
      <c r="J15" s="15"/>
      <c r="K15" s="15"/>
      <c r="L15" s="15">
        <f t="shared" si="0"/>
        <v>0.03</v>
      </c>
      <c r="M15" s="16">
        <f t="shared" si="1"/>
        <v>0.73</v>
      </c>
      <c r="N15" s="4">
        <f t="shared" si="2"/>
        <v>40</v>
      </c>
    </row>
    <row r="16" spans="1:17" s="60" customFormat="1" ht="15.75" customHeight="1" x14ac:dyDescent="0.25">
      <c r="A16" s="22" t="s">
        <v>30</v>
      </c>
      <c r="B16" s="27" t="s">
        <v>56</v>
      </c>
      <c r="C16" s="9">
        <v>0.7</v>
      </c>
      <c r="D16" s="15"/>
      <c r="E16" s="15"/>
      <c r="F16" s="15"/>
      <c r="G16" s="15"/>
      <c r="H16" s="15"/>
      <c r="I16" s="15">
        <v>0.06</v>
      </c>
      <c r="J16" s="15">
        <v>7.0000000000000007E-2</v>
      </c>
      <c r="K16" s="15"/>
      <c r="L16" s="15">
        <f t="shared" si="0"/>
        <v>0.13</v>
      </c>
      <c r="M16" s="16">
        <f t="shared" si="1"/>
        <v>0.83</v>
      </c>
      <c r="N16" s="4">
        <f t="shared" si="2"/>
        <v>45</v>
      </c>
    </row>
    <row r="17" spans="1:14" s="60" customFormat="1" ht="15.75" customHeight="1" x14ac:dyDescent="0.25">
      <c r="A17" s="22" t="s">
        <v>31</v>
      </c>
      <c r="B17" s="124" t="s">
        <v>57</v>
      </c>
      <c r="C17" s="9">
        <v>0.7</v>
      </c>
      <c r="D17" s="15">
        <v>0.03</v>
      </c>
      <c r="E17" s="15"/>
      <c r="F17" s="15"/>
      <c r="G17" s="15"/>
      <c r="H17" s="15">
        <v>0.02</v>
      </c>
      <c r="I17" s="15"/>
      <c r="J17" s="15"/>
      <c r="K17" s="15">
        <v>7.0000000000000007E-2</v>
      </c>
      <c r="L17" s="15">
        <f t="shared" si="0"/>
        <v>0.12000000000000001</v>
      </c>
      <c r="M17" s="16">
        <f t="shared" si="1"/>
        <v>0.82</v>
      </c>
      <c r="N17" s="4">
        <f t="shared" si="2"/>
        <v>45</v>
      </c>
    </row>
    <row r="18" spans="1:14" s="60" customFormat="1" ht="15.75" customHeight="1" x14ac:dyDescent="0.25">
      <c r="A18" s="22" t="s">
        <v>32</v>
      </c>
      <c r="B18" s="27" t="s">
        <v>58</v>
      </c>
      <c r="C18" s="9">
        <v>0.7</v>
      </c>
      <c r="D18" s="15">
        <v>0.03</v>
      </c>
      <c r="E18" s="15"/>
      <c r="F18" s="15"/>
      <c r="G18" s="15"/>
      <c r="H18" s="15"/>
      <c r="I18" s="15"/>
      <c r="J18" s="15">
        <v>7.0000000000000007E-2</v>
      </c>
      <c r="K18" s="15"/>
      <c r="L18" s="15">
        <f t="shared" si="0"/>
        <v>0.1</v>
      </c>
      <c r="M18" s="16">
        <f t="shared" si="1"/>
        <v>0.79999999999999993</v>
      </c>
      <c r="N18" s="4">
        <f t="shared" si="2"/>
        <v>45</v>
      </c>
    </row>
    <row r="19" spans="1:14" s="60" customFormat="1" ht="15.75" customHeight="1" x14ac:dyDescent="0.25">
      <c r="A19" s="22" t="s">
        <v>33</v>
      </c>
      <c r="B19" s="27" t="s">
        <v>59</v>
      </c>
      <c r="C19" s="9">
        <v>0.7</v>
      </c>
      <c r="D19" s="15">
        <v>0.03</v>
      </c>
      <c r="E19" s="15"/>
      <c r="F19" s="15"/>
      <c r="G19" s="15"/>
      <c r="H19" s="15"/>
      <c r="I19" s="15"/>
      <c r="J19" s="15">
        <v>7.0000000000000007E-2</v>
      </c>
      <c r="K19" s="15"/>
      <c r="L19" s="15">
        <f t="shared" si="0"/>
        <v>0.1</v>
      </c>
      <c r="M19" s="16">
        <f t="shared" si="1"/>
        <v>0.79999999999999993</v>
      </c>
      <c r="N19" s="4">
        <f t="shared" si="2"/>
        <v>45</v>
      </c>
    </row>
    <row r="20" spans="1:14" s="60" customFormat="1" ht="15.75" customHeight="1" x14ac:dyDescent="0.25">
      <c r="A20" s="22" t="s">
        <v>34</v>
      </c>
      <c r="B20" s="124" t="s">
        <v>60</v>
      </c>
      <c r="C20" s="9">
        <v>0.7</v>
      </c>
      <c r="D20" s="15"/>
      <c r="E20" s="15"/>
      <c r="F20" s="15"/>
      <c r="G20" s="15"/>
      <c r="H20" s="15">
        <v>0.02</v>
      </c>
      <c r="I20" s="15"/>
      <c r="J20" s="15">
        <v>7.0000000000000007E-2</v>
      </c>
      <c r="K20" s="15">
        <v>7.0000000000000007E-2</v>
      </c>
      <c r="L20" s="15">
        <f t="shared" si="0"/>
        <v>0.16000000000000003</v>
      </c>
      <c r="M20" s="16">
        <f t="shared" si="1"/>
        <v>0.86</v>
      </c>
      <c r="N20" s="4">
        <f t="shared" si="2"/>
        <v>45</v>
      </c>
    </row>
    <row r="21" spans="1:14" s="1" customFormat="1" ht="15.75" customHeight="1" x14ac:dyDescent="0.25">
      <c r="A21" s="22" t="s">
        <v>35</v>
      </c>
      <c r="B21" s="23" t="s">
        <v>61</v>
      </c>
      <c r="C21" s="9">
        <v>0.7</v>
      </c>
      <c r="D21" s="15"/>
      <c r="E21" s="15"/>
      <c r="F21" s="15"/>
      <c r="G21" s="15">
        <v>0.01</v>
      </c>
      <c r="H21" s="15">
        <v>0.02</v>
      </c>
      <c r="I21" s="15"/>
      <c r="J21" s="15"/>
      <c r="K21" s="15">
        <v>7.0000000000000007E-2</v>
      </c>
      <c r="L21" s="15">
        <f t="shared" si="0"/>
        <v>0.1</v>
      </c>
      <c r="M21" s="16">
        <f t="shared" si="1"/>
        <v>0.79999999999999993</v>
      </c>
      <c r="N21" s="4">
        <f t="shared" si="2"/>
        <v>45</v>
      </c>
    </row>
    <row r="22" spans="1:14" s="60" customFormat="1" ht="15.75" customHeight="1" x14ac:dyDescent="0.25">
      <c r="A22" s="22" t="s">
        <v>36</v>
      </c>
      <c r="B22" s="27" t="s">
        <v>62</v>
      </c>
      <c r="C22" s="9">
        <v>0.7</v>
      </c>
      <c r="D22" s="15">
        <v>0.03</v>
      </c>
      <c r="E22" s="15"/>
      <c r="F22" s="15"/>
      <c r="G22" s="15"/>
      <c r="H22" s="15">
        <v>0.02</v>
      </c>
      <c r="I22" s="15"/>
      <c r="J22" s="15">
        <v>7.0000000000000007E-2</v>
      </c>
      <c r="K22" s="15"/>
      <c r="L22" s="15">
        <f t="shared" si="0"/>
        <v>0.12000000000000001</v>
      </c>
      <c r="M22" s="16">
        <f t="shared" si="1"/>
        <v>0.82</v>
      </c>
      <c r="N22" s="4">
        <f t="shared" si="2"/>
        <v>45</v>
      </c>
    </row>
    <row r="23" spans="1:14" s="60" customFormat="1" ht="15.75" customHeight="1" x14ac:dyDescent="0.25">
      <c r="A23" s="22" t="s">
        <v>37</v>
      </c>
      <c r="B23" s="27" t="s">
        <v>63</v>
      </c>
      <c r="C23" s="9">
        <v>0.7</v>
      </c>
      <c r="D23" s="15">
        <v>0.03</v>
      </c>
      <c r="E23" s="15"/>
      <c r="F23" s="15"/>
      <c r="G23" s="15"/>
      <c r="H23" s="15"/>
      <c r="I23" s="15"/>
      <c r="J23" s="15">
        <v>7.0000000000000007E-2</v>
      </c>
      <c r="K23" s="15"/>
      <c r="L23" s="15">
        <f t="shared" si="0"/>
        <v>0.1</v>
      </c>
      <c r="M23" s="16">
        <f t="shared" si="1"/>
        <v>0.79999999999999993</v>
      </c>
      <c r="N23" s="4">
        <f t="shared" si="2"/>
        <v>45</v>
      </c>
    </row>
    <row r="24" spans="1:14" s="60" customFormat="1" ht="15.75" customHeight="1" x14ac:dyDescent="0.25">
      <c r="A24" s="22" t="s">
        <v>38</v>
      </c>
      <c r="B24" s="27" t="s">
        <v>64</v>
      </c>
      <c r="C24" s="9">
        <v>0.7</v>
      </c>
      <c r="D24" s="15"/>
      <c r="E24" s="15"/>
      <c r="F24" s="15"/>
      <c r="G24" s="15"/>
      <c r="H24" s="15"/>
      <c r="I24" s="15"/>
      <c r="J24" s="15">
        <v>7.0000000000000007E-2</v>
      </c>
      <c r="K24" s="15"/>
      <c r="L24" s="15">
        <f t="shared" si="0"/>
        <v>7.0000000000000007E-2</v>
      </c>
      <c r="M24" s="16">
        <f t="shared" si="1"/>
        <v>0.77</v>
      </c>
      <c r="N24" s="4">
        <f t="shared" si="2"/>
        <v>40</v>
      </c>
    </row>
    <row r="25" spans="1:14" s="60" customFormat="1" ht="15.75" customHeight="1" x14ac:dyDescent="0.25">
      <c r="A25" s="22" t="s">
        <v>39</v>
      </c>
      <c r="B25" s="27" t="s">
        <v>65</v>
      </c>
      <c r="C25" s="9">
        <v>0.7</v>
      </c>
      <c r="D25" s="15">
        <v>0.03</v>
      </c>
      <c r="E25" s="15"/>
      <c r="F25" s="15"/>
      <c r="G25" s="15"/>
      <c r="H25" s="15"/>
      <c r="I25" s="15"/>
      <c r="J25" s="15">
        <v>7.0000000000000007E-2</v>
      </c>
      <c r="K25" s="15"/>
      <c r="L25" s="15">
        <f t="shared" si="0"/>
        <v>0.1</v>
      </c>
      <c r="M25" s="16">
        <f t="shared" si="1"/>
        <v>0.79999999999999993</v>
      </c>
      <c r="N25" s="4">
        <f t="shared" si="2"/>
        <v>45</v>
      </c>
    </row>
    <row r="26" spans="1:14" s="60" customFormat="1" ht="15.75" customHeight="1" x14ac:dyDescent="0.25">
      <c r="A26" s="22" t="s">
        <v>40</v>
      </c>
      <c r="B26" s="27" t="s">
        <v>66</v>
      </c>
      <c r="C26" s="9">
        <v>0.7</v>
      </c>
      <c r="D26" s="15">
        <v>0.03</v>
      </c>
      <c r="E26" s="15"/>
      <c r="F26" s="15"/>
      <c r="G26" s="15"/>
      <c r="H26" s="15"/>
      <c r="I26" s="15"/>
      <c r="J26" s="15">
        <v>7.0000000000000007E-2</v>
      </c>
      <c r="K26" s="15"/>
      <c r="L26" s="15">
        <f t="shared" si="0"/>
        <v>0.1</v>
      </c>
      <c r="M26" s="16">
        <f t="shared" si="1"/>
        <v>0.79999999999999993</v>
      </c>
      <c r="N26" s="4">
        <f t="shared" si="2"/>
        <v>45</v>
      </c>
    </row>
    <row r="27" spans="1:14" s="60" customFormat="1" ht="15.75" customHeight="1" x14ac:dyDescent="0.25">
      <c r="A27" s="22" t="s">
        <v>41</v>
      </c>
      <c r="B27" s="27" t="s">
        <v>67</v>
      </c>
      <c r="C27" s="9">
        <v>0.7</v>
      </c>
      <c r="D27" s="15">
        <v>0.03</v>
      </c>
      <c r="E27" s="15"/>
      <c r="F27" s="15"/>
      <c r="G27" s="15"/>
      <c r="H27" s="15"/>
      <c r="I27" s="15"/>
      <c r="J27" s="15">
        <v>7.0000000000000007E-2</v>
      </c>
      <c r="K27" s="15"/>
      <c r="L27" s="15">
        <f t="shared" si="0"/>
        <v>0.1</v>
      </c>
      <c r="M27" s="16">
        <f t="shared" si="1"/>
        <v>0.79999999999999993</v>
      </c>
      <c r="N27" s="4">
        <f t="shared" si="2"/>
        <v>45</v>
      </c>
    </row>
    <row r="28" spans="1:14" s="60" customFormat="1" ht="15.75" customHeight="1" x14ac:dyDescent="0.25">
      <c r="A28" s="22" t="s">
        <v>42</v>
      </c>
      <c r="B28" s="27" t="s">
        <v>68</v>
      </c>
      <c r="C28" s="9">
        <v>0.7</v>
      </c>
      <c r="D28" s="15">
        <v>0.03</v>
      </c>
      <c r="E28" s="15"/>
      <c r="F28" s="15"/>
      <c r="G28" s="15"/>
      <c r="H28" s="15"/>
      <c r="I28" s="15"/>
      <c r="J28" s="15">
        <v>7.0000000000000007E-2</v>
      </c>
      <c r="K28" s="15"/>
      <c r="L28" s="15">
        <f t="shared" si="0"/>
        <v>0.1</v>
      </c>
      <c r="M28" s="16">
        <f t="shared" si="1"/>
        <v>0.79999999999999993</v>
      </c>
      <c r="N28" s="4">
        <f t="shared" si="2"/>
        <v>45</v>
      </c>
    </row>
    <row r="29" spans="1:14" s="60" customFormat="1" ht="15.75" customHeight="1" x14ac:dyDescent="0.25">
      <c r="A29" s="22" t="s">
        <v>43</v>
      </c>
      <c r="B29" s="27" t="s">
        <v>69</v>
      </c>
      <c r="C29" s="9">
        <v>0.7</v>
      </c>
      <c r="D29" s="15">
        <v>0.03</v>
      </c>
      <c r="E29" s="15"/>
      <c r="F29" s="15"/>
      <c r="G29" s="15"/>
      <c r="H29" s="15">
        <v>0.02</v>
      </c>
      <c r="I29" s="15"/>
      <c r="J29" s="15">
        <v>7.0000000000000007E-2</v>
      </c>
      <c r="K29" s="15"/>
      <c r="L29" s="15">
        <f t="shared" si="0"/>
        <v>0.12000000000000001</v>
      </c>
      <c r="M29" s="16">
        <f t="shared" si="1"/>
        <v>0.82</v>
      </c>
      <c r="N29" s="4">
        <f t="shared" si="2"/>
        <v>45</v>
      </c>
    </row>
    <row r="30" spans="1:14" s="60" customFormat="1" ht="15.75" customHeight="1" x14ac:dyDescent="0.25">
      <c r="A30" s="22" t="s">
        <v>44</v>
      </c>
      <c r="B30" s="27" t="s">
        <v>70</v>
      </c>
      <c r="C30" s="9">
        <v>0.7</v>
      </c>
      <c r="D30" s="15">
        <v>0.03</v>
      </c>
      <c r="E30" s="15"/>
      <c r="F30" s="15"/>
      <c r="G30" s="15"/>
      <c r="H30" s="15"/>
      <c r="I30" s="15"/>
      <c r="J30" s="15">
        <v>7.0000000000000007E-2</v>
      </c>
      <c r="K30" s="15"/>
      <c r="L30" s="15">
        <f t="shared" si="0"/>
        <v>0.1</v>
      </c>
      <c r="M30" s="16">
        <f t="shared" si="1"/>
        <v>0.79999999999999993</v>
      </c>
      <c r="N30" s="4">
        <f t="shared" si="2"/>
        <v>45</v>
      </c>
    </row>
    <row r="31" spans="1:14" s="60" customFormat="1" ht="15.75" customHeight="1" x14ac:dyDescent="0.25">
      <c r="A31" s="22" t="s">
        <v>45</v>
      </c>
      <c r="B31" s="27" t="s">
        <v>71</v>
      </c>
      <c r="C31" s="9">
        <v>0.7</v>
      </c>
      <c r="D31" s="15">
        <v>0.03</v>
      </c>
      <c r="E31" s="15"/>
      <c r="F31" s="15"/>
      <c r="G31" s="15"/>
      <c r="H31" s="15"/>
      <c r="I31" s="15"/>
      <c r="J31" s="15">
        <v>7.0000000000000007E-2</v>
      </c>
      <c r="K31" s="15"/>
      <c r="L31" s="15">
        <f t="shared" si="0"/>
        <v>0.1</v>
      </c>
      <c r="M31" s="16">
        <f t="shared" si="1"/>
        <v>0.79999999999999993</v>
      </c>
      <c r="N31" s="4">
        <f t="shared" si="2"/>
        <v>45</v>
      </c>
    </row>
    <row r="32" spans="1:14" s="60" customFormat="1" ht="15.75" customHeight="1" x14ac:dyDescent="0.25">
      <c r="A32" s="22" t="s">
        <v>46</v>
      </c>
      <c r="B32" s="27" t="s">
        <v>72</v>
      </c>
      <c r="C32" s="9">
        <v>0.7</v>
      </c>
      <c r="D32" s="15">
        <v>0.03</v>
      </c>
      <c r="E32" s="15"/>
      <c r="F32" s="15"/>
      <c r="G32" s="15"/>
      <c r="H32" s="15">
        <v>0.02</v>
      </c>
      <c r="I32" s="15"/>
      <c r="J32" s="15">
        <v>7.0000000000000007E-2</v>
      </c>
      <c r="K32" s="15"/>
      <c r="L32" s="15">
        <f t="shared" si="0"/>
        <v>0.12000000000000001</v>
      </c>
      <c r="M32" s="16">
        <f t="shared" si="1"/>
        <v>0.82</v>
      </c>
      <c r="N32" s="4">
        <f t="shared" si="2"/>
        <v>45</v>
      </c>
    </row>
    <row r="33" spans="1:14" s="30" customFormat="1" ht="15.75" customHeight="1" x14ac:dyDescent="0.25">
      <c r="A33" s="22" t="s">
        <v>47</v>
      </c>
      <c r="B33" s="27" t="s">
        <v>73</v>
      </c>
      <c r="C33" s="9">
        <v>0.7</v>
      </c>
      <c r="D33" s="15">
        <v>0.03</v>
      </c>
      <c r="E33" s="15"/>
      <c r="F33" s="15"/>
      <c r="G33" s="15"/>
      <c r="H33" s="15"/>
      <c r="I33" s="15"/>
      <c r="J33" s="15">
        <v>7.0000000000000007E-2</v>
      </c>
      <c r="K33" s="15"/>
      <c r="L33" s="15">
        <f t="shared" si="0"/>
        <v>0.1</v>
      </c>
      <c r="M33" s="16">
        <f t="shared" si="1"/>
        <v>0.79999999999999993</v>
      </c>
      <c r="N33" s="4">
        <f t="shared" si="2"/>
        <v>45</v>
      </c>
    </row>
    <row r="34" spans="1:14" ht="42" customHeight="1" x14ac:dyDescent="0.25">
      <c r="A34" s="288" t="s">
        <v>397</v>
      </c>
      <c r="B34" s="288"/>
      <c r="C34" s="288"/>
      <c r="D34" s="288"/>
      <c r="E34" s="288"/>
      <c r="F34" s="288"/>
      <c r="G34" s="288"/>
      <c r="H34" s="288"/>
      <c r="I34" s="288"/>
      <c r="J34" s="288"/>
      <c r="K34" s="288"/>
      <c r="L34" s="288"/>
      <c r="M34" s="288"/>
      <c r="N34" s="288"/>
    </row>
    <row r="36" spans="1:14" ht="18.75" x14ac:dyDescent="0.3">
      <c r="A36" s="289" t="s">
        <v>6</v>
      </c>
      <c r="B36" s="289"/>
      <c r="C36" s="289"/>
      <c r="D36" s="289"/>
      <c r="E36" s="289"/>
      <c r="F36" s="289"/>
      <c r="G36" s="289"/>
      <c r="H36" s="289"/>
      <c r="I36" s="289"/>
      <c r="J36" s="289"/>
      <c r="K36" s="289"/>
      <c r="L36" s="289"/>
      <c r="M36" s="289"/>
      <c r="N36" s="289"/>
    </row>
    <row r="38" spans="1:14" ht="77.25" customHeight="1" x14ac:dyDescent="0.25">
      <c r="A38" s="101" t="s">
        <v>7</v>
      </c>
      <c r="B38" s="291" t="s">
        <v>8</v>
      </c>
      <c r="C38" s="291"/>
      <c r="D38" s="291"/>
      <c r="E38" s="102" t="s">
        <v>9</v>
      </c>
      <c r="F38" s="102" t="s">
        <v>10</v>
      </c>
      <c r="G38" s="102" t="s">
        <v>11</v>
      </c>
      <c r="H38" s="102" t="s">
        <v>12</v>
      </c>
      <c r="I38" s="102" t="s">
        <v>13</v>
      </c>
      <c r="J38" s="103" t="s">
        <v>322</v>
      </c>
      <c r="K38" s="290" t="s">
        <v>14</v>
      </c>
      <c r="L38" s="290"/>
      <c r="M38" s="290"/>
      <c r="N38" s="290"/>
    </row>
    <row r="39" spans="1:14" ht="71.25" customHeight="1" x14ac:dyDescent="0.25">
      <c r="A39" s="6">
        <v>1</v>
      </c>
      <c r="B39" s="265" t="s">
        <v>373</v>
      </c>
      <c r="C39" s="265"/>
      <c r="D39" s="265"/>
      <c r="E39" s="125" t="s">
        <v>103</v>
      </c>
      <c r="F39" s="125" t="s">
        <v>103</v>
      </c>
      <c r="G39" s="21">
        <v>18</v>
      </c>
      <c r="H39" s="21">
        <v>18</v>
      </c>
      <c r="I39" s="21"/>
      <c r="J39" s="91">
        <v>0.03</v>
      </c>
      <c r="K39" s="267" t="s">
        <v>398</v>
      </c>
      <c r="L39" s="267"/>
      <c r="M39" s="267"/>
      <c r="N39" s="267"/>
    </row>
    <row r="40" spans="1:14" ht="44.25" customHeight="1" x14ac:dyDescent="0.25">
      <c r="A40" s="6">
        <v>2</v>
      </c>
      <c r="B40" s="265" t="s">
        <v>377</v>
      </c>
      <c r="C40" s="265"/>
      <c r="D40" s="265"/>
      <c r="E40" s="54" t="s">
        <v>375</v>
      </c>
      <c r="F40" s="26"/>
      <c r="G40" s="21"/>
      <c r="H40" s="21"/>
      <c r="I40" s="21"/>
      <c r="J40" s="91">
        <v>0.03</v>
      </c>
      <c r="K40" s="267" t="s">
        <v>48</v>
      </c>
      <c r="L40" s="267"/>
      <c r="M40" s="267"/>
      <c r="N40" s="267"/>
    </row>
    <row r="41" spans="1:14" ht="42.75" customHeight="1" x14ac:dyDescent="0.25">
      <c r="A41" s="6">
        <v>3</v>
      </c>
      <c r="B41" s="265" t="s">
        <v>374</v>
      </c>
      <c r="C41" s="265"/>
      <c r="D41" s="265"/>
      <c r="E41" s="54" t="s">
        <v>399</v>
      </c>
      <c r="F41" s="20"/>
      <c r="G41" s="21"/>
      <c r="H41" s="21"/>
      <c r="I41" s="21"/>
      <c r="J41" s="91">
        <v>0.01</v>
      </c>
      <c r="K41" s="266"/>
      <c r="L41" s="266"/>
      <c r="M41" s="266"/>
      <c r="N41" s="266"/>
    </row>
    <row r="42" spans="1:14" ht="36" customHeight="1" x14ac:dyDescent="0.25">
      <c r="A42" s="6">
        <v>5</v>
      </c>
      <c r="B42" s="264" t="s">
        <v>400</v>
      </c>
      <c r="C42" s="265"/>
      <c r="D42" s="265"/>
      <c r="E42" s="54" t="s">
        <v>375</v>
      </c>
      <c r="F42" s="20"/>
      <c r="G42" s="21">
        <v>3</v>
      </c>
      <c r="H42" s="21">
        <v>3</v>
      </c>
      <c r="I42" s="21"/>
      <c r="J42" s="91">
        <v>0.01</v>
      </c>
      <c r="K42" s="267" t="s">
        <v>401</v>
      </c>
      <c r="L42" s="267"/>
      <c r="M42" s="267"/>
      <c r="N42" s="267"/>
    </row>
    <row r="43" spans="1:14" ht="55.5" customHeight="1" x14ac:dyDescent="0.25">
      <c r="A43" s="6">
        <v>6</v>
      </c>
      <c r="B43" s="265" t="s">
        <v>376</v>
      </c>
      <c r="C43" s="265"/>
      <c r="D43" s="265"/>
      <c r="E43" s="54" t="s">
        <v>375</v>
      </c>
      <c r="F43" s="21"/>
      <c r="G43" s="21">
        <v>6</v>
      </c>
      <c r="H43" s="21">
        <v>6</v>
      </c>
      <c r="I43" s="21"/>
      <c r="J43" s="91">
        <v>0.02</v>
      </c>
      <c r="K43" s="267" t="s">
        <v>78</v>
      </c>
      <c r="L43" s="267"/>
      <c r="M43" s="267"/>
      <c r="N43" s="267"/>
    </row>
    <row r="44" spans="1:14" ht="54.75" customHeight="1" x14ac:dyDescent="0.25">
      <c r="A44" s="6">
        <v>7</v>
      </c>
      <c r="B44" s="294" t="s">
        <v>402</v>
      </c>
      <c r="C44" s="295"/>
      <c r="D44" s="296"/>
      <c r="E44" s="20" t="s">
        <v>76</v>
      </c>
      <c r="F44" s="20" t="s">
        <v>77</v>
      </c>
      <c r="G44" s="21">
        <v>6</v>
      </c>
      <c r="H44" s="21">
        <v>6</v>
      </c>
      <c r="I44" s="21"/>
      <c r="J44" s="91">
        <v>0.06</v>
      </c>
      <c r="K44" s="267" t="s">
        <v>403</v>
      </c>
      <c r="L44" s="267"/>
      <c r="M44" s="267"/>
      <c r="N44" s="267"/>
    </row>
    <row r="45" spans="1:14" ht="78.75" customHeight="1" x14ac:dyDescent="0.25">
      <c r="A45" s="6">
        <v>8</v>
      </c>
      <c r="B45" s="294" t="s">
        <v>404</v>
      </c>
      <c r="C45" s="295"/>
      <c r="D45" s="296"/>
      <c r="E45" s="20" t="s">
        <v>20</v>
      </c>
      <c r="F45" s="20" t="s">
        <v>74</v>
      </c>
      <c r="G45" s="21">
        <v>22</v>
      </c>
      <c r="H45" s="21">
        <v>22</v>
      </c>
      <c r="I45" s="21"/>
      <c r="J45" s="91">
        <v>7.0000000000000007E-2</v>
      </c>
      <c r="K45" s="267" t="s">
        <v>80</v>
      </c>
      <c r="L45" s="267"/>
      <c r="M45" s="267"/>
      <c r="N45" s="267"/>
    </row>
    <row r="46" spans="1:14" ht="84" customHeight="1" x14ac:dyDescent="0.25">
      <c r="A46" s="6">
        <v>9</v>
      </c>
      <c r="B46" s="294" t="s">
        <v>763</v>
      </c>
      <c r="C46" s="295"/>
      <c r="D46" s="296"/>
      <c r="E46" s="20" t="s">
        <v>20</v>
      </c>
      <c r="F46" s="20" t="s">
        <v>21</v>
      </c>
      <c r="G46" s="21">
        <v>5</v>
      </c>
      <c r="H46" s="21">
        <v>5</v>
      </c>
      <c r="I46" s="21"/>
      <c r="J46" s="91">
        <v>7.0000000000000007E-2</v>
      </c>
      <c r="K46" s="267" t="s">
        <v>405</v>
      </c>
      <c r="L46" s="267"/>
      <c r="M46" s="267"/>
      <c r="N46" s="267"/>
    </row>
    <row r="47" spans="1:14" ht="16.5" x14ac:dyDescent="0.25">
      <c r="A47" s="96"/>
      <c r="B47" s="97"/>
      <c r="C47" s="97"/>
      <c r="D47" s="97"/>
      <c r="E47" s="98"/>
      <c r="F47" s="99"/>
      <c r="G47" s="99"/>
      <c r="H47" s="99"/>
      <c r="I47" s="99"/>
      <c r="J47" s="99"/>
      <c r="K47" s="99"/>
      <c r="L47" s="100"/>
      <c r="M47" s="100"/>
      <c r="N47" s="100"/>
    </row>
    <row r="48" spans="1:14" ht="15.75" x14ac:dyDescent="0.25">
      <c r="F48" s="262" t="s">
        <v>16</v>
      </c>
      <c r="G48" s="262"/>
      <c r="H48" s="262"/>
      <c r="I48" s="262"/>
      <c r="J48" s="262"/>
      <c r="K48" s="262"/>
      <c r="L48" s="262"/>
      <c r="M48" s="262"/>
      <c r="N48" s="262"/>
    </row>
    <row r="49" spans="6:14" ht="15.75" x14ac:dyDescent="0.25">
      <c r="F49" s="263" t="s">
        <v>17</v>
      </c>
      <c r="G49" s="263"/>
      <c r="H49" s="263"/>
      <c r="I49" s="263"/>
      <c r="J49" s="263"/>
      <c r="K49" s="263"/>
      <c r="L49" s="263"/>
      <c r="M49" s="263"/>
      <c r="N49" s="263"/>
    </row>
  </sheetData>
  <mergeCells count="34">
    <mergeCell ref="F48:N48"/>
    <mergeCell ref="F49:N49"/>
    <mergeCell ref="A34:N34"/>
    <mergeCell ref="A36:N36"/>
    <mergeCell ref="K38:N38"/>
    <mergeCell ref="K39:N39"/>
    <mergeCell ref="K40:N40"/>
    <mergeCell ref="K41:N41"/>
    <mergeCell ref="B38:D38"/>
    <mergeCell ref="B39:D39"/>
    <mergeCell ref="B40:D40"/>
    <mergeCell ref="B41:D41"/>
    <mergeCell ref="B42:D42"/>
    <mergeCell ref="B43:D43"/>
    <mergeCell ref="B44:D44"/>
    <mergeCell ref="K42:N42"/>
    <mergeCell ref="K43:N43"/>
    <mergeCell ref="K44:N44"/>
    <mergeCell ref="B45:D45"/>
    <mergeCell ref="K45:N45"/>
    <mergeCell ref="B46:D46"/>
    <mergeCell ref="K46:N46"/>
    <mergeCell ref="A1:E1"/>
    <mergeCell ref="A3:N3"/>
    <mergeCell ref="A4:N4"/>
    <mergeCell ref="A5:A7"/>
    <mergeCell ref="B5:B7"/>
    <mergeCell ref="C5:C7"/>
    <mergeCell ref="D5:L5"/>
    <mergeCell ref="M5:M7"/>
    <mergeCell ref="N5:N7"/>
    <mergeCell ref="D6:H6"/>
    <mergeCell ref="I6:K6"/>
    <mergeCell ref="L6:L7"/>
  </mergeCells>
  <pageMargins left="0.32" right="0.27" top="0.36" bottom="0.42" header="0.2" footer="0.2"/>
  <pageSetup paperSize="9" scale="95" orientation="landscape"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O43"/>
  <sheetViews>
    <sheetView topLeftCell="A34" zoomScale="115" zoomScaleNormal="115" workbookViewId="0">
      <selection activeCell="B40" sqref="B40:D40"/>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2" width="10" style="25" customWidth="1"/>
    <col min="13" max="13" width="10.42578125" customWidth="1"/>
    <col min="14" max="14" width="10.28515625" bestFit="1" customWidth="1"/>
    <col min="15" max="15" width="7.5703125" customWidth="1"/>
    <col min="257" max="257" width="5.28515625" customWidth="1"/>
    <col min="258" max="258" width="26.140625" customWidth="1"/>
    <col min="259" max="259" width="13.28515625" customWidth="1"/>
    <col min="260" max="264" width="9.140625" customWidth="1"/>
    <col min="265" max="268" width="10" customWidth="1"/>
    <col min="269" max="269" width="10.42578125" customWidth="1"/>
    <col min="270" max="270" width="10.28515625" bestFit="1" customWidth="1"/>
    <col min="271" max="271" width="7.5703125" customWidth="1"/>
    <col min="513" max="513" width="5.28515625" customWidth="1"/>
    <col min="514" max="514" width="26.140625" customWidth="1"/>
    <col min="515" max="515" width="13.28515625" customWidth="1"/>
    <col min="516" max="520" width="9.140625" customWidth="1"/>
    <col min="521" max="524" width="10" customWidth="1"/>
    <col min="525" max="525" width="10.42578125" customWidth="1"/>
    <col min="526" max="526" width="10.28515625" bestFit="1" customWidth="1"/>
    <col min="527" max="527" width="7.5703125" customWidth="1"/>
    <col min="769" max="769" width="5.28515625" customWidth="1"/>
    <col min="770" max="770" width="26.140625" customWidth="1"/>
    <col min="771" max="771" width="13.28515625" customWidth="1"/>
    <col min="772" max="776" width="9.140625" customWidth="1"/>
    <col min="777" max="780" width="10" customWidth="1"/>
    <col min="781" max="781" width="10.42578125" customWidth="1"/>
    <col min="782" max="782" width="10.28515625" bestFit="1" customWidth="1"/>
    <col min="783" max="783" width="7.5703125" customWidth="1"/>
    <col min="1025" max="1025" width="5.28515625" customWidth="1"/>
    <col min="1026" max="1026" width="26.140625" customWidth="1"/>
    <col min="1027" max="1027" width="13.28515625" customWidth="1"/>
    <col min="1028" max="1032" width="9.140625" customWidth="1"/>
    <col min="1033" max="1036" width="10" customWidth="1"/>
    <col min="1037" max="1037" width="10.42578125" customWidth="1"/>
    <col min="1038" max="1038" width="10.28515625" bestFit="1" customWidth="1"/>
    <col min="1039" max="1039" width="7.5703125" customWidth="1"/>
    <col min="1281" max="1281" width="5.28515625" customWidth="1"/>
    <col min="1282" max="1282" width="26.140625" customWidth="1"/>
    <col min="1283" max="1283" width="13.28515625" customWidth="1"/>
    <col min="1284" max="1288" width="9.140625" customWidth="1"/>
    <col min="1289" max="1292" width="10" customWidth="1"/>
    <col min="1293" max="1293" width="10.42578125" customWidth="1"/>
    <col min="1294" max="1294" width="10.28515625" bestFit="1" customWidth="1"/>
    <col min="1295" max="1295" width="7.5703125" customWidth="1"/>
    <col min="1537" max="1537" width="5.28515625" customWidth="1"/>
    <col min="1538" max="1538" width="26.140625" customWidth="1"/>
    <col min="1539" max="1539" width="13.28515625" customWidth="1"/>
    <col min="1540" max="1544" width="9.140625" customWidth="1"/>
    <col min="1545" max="1548" width="10" customWidth="1"/>
    <col min="1549" max="1549" width="10.42578125" customWidth="1"/>
    <col min="1550" max="1550" width="10.28515625" bestFit="1" customWidth="1"/>
    <col min="1551" max="1551" width="7.5703125" customWidth="1"/>
    <col min="1793" max="1793" width="5.28515625" customWidth="1"/>
    <col min="1794" max="1794" width="26.140625" customWidth="1"/>
    <col min="1795" max="1795" width="13.28515625" customWidth="1"/>
    <col min="1796" max="1800" width="9.140625" customWidth="1"/>
    <col min="1801" max="1804" width="10" customWidth="1"/>
    <col min="1805" max="1805" width="10.42578125" customWidth="1"/>
    <col min="1806" max="1806" width="10.28515625" bestFit="1" customWidth="1"/>
    <col min="1807" max="1807" width="7.5703125" customWidth="1"/>
    <col min="2049" max="2049" width="5.28515625" customWidth="1"/>
    <col min="2050" max="2050" width="26.140625" customWidth="1"/>
    <col min="2051" max="2051" width="13.28515625" customWidth="1"/>
    <col min="2052" max="2056" width="9.140625" customWidth="1"/>
    <col min="2057" max="2060" width="10" customWidth="1"/>
    <col min="2061" max="2061" width="10.42578125" customWidth="1"/>
    <col min="2062" max="2062" width="10.28515625" bestFit="1" customWidth="1"/>
    <col min="2063" max="2063" width="7.5703125" customWidth="1"/>
    <col min="2305" max="2305" width="5.28515625" customWidth="1"/>
    <col min="2306" max="2306" width="26.140625" customWidth="1"/>
    <col min="2307" max="2307" width="13.28515625" customWidth="1"/>
    <col min="2308" max="2312" width="9.140625" customWidth="1"/>
    <col min="2313" max="2316" width="10" customWidth="1"/>
    <col min="2317" max="2317" width="10.42578125" customWidth="1"/>
    <col min="2318" max="2318" width="10.28515625" bestFit="1" customWidth="1"/>
    <col min="2319" max="2319" width="7.5703125" customWidth="1"/>
    <col min="2561" max="2561" width="5.28515625" customWidth="1"/>
    <col min="2562" max="2562" width="26.140625" customWidth="1"/>
    <col min="2563" max="2563" width="13.28515625" customWidth="1"/>
    <col min="2564" max="2568" width="9.140625" customWidth="1"/>
    <col min="2569" max="2572" width="10" customWidth="1"/>
    <col min="2573" max="2573" width="10.42578125" customWidth="1"/>
    <col min="2574" max="2574" width="10.28515625" bestFit="1" customWidth="1"/>
    <col min="2575" max="2575" width="7.5703125" customWidth="1"/>
    <col min="2817" max="2817" width="5.28515625" customWidth="1"/>
    <col min="2818" max="2818" width="26.140625" customWidth="1"/>
    <col min="2819" max="2819" width="13.28515625" customWidth="1"/>
    <col min="2820" max="2824" width="9.140625" customWidth="1"/>
    <col min="2825" max="2828" width="10" customWidth="1"/>
    <col min="2829" max="2829" width="10.42578125" customWidth="1"/>
    <col min="2830" max="2830" width="10.28515625" bestFit="1" customWidth="1"/>
    <col min="2831" max="2831" width="7.5703125" customWidth="1"/>
    <col min="3073" max="3073" width="5.28515625" customWidth="1"/>
    <col min="3074" max="3074" width="26.140625" customWidth="1"/>
    <col min="3075" max="3075" width="13.28515625" customWidth="1"/>
    <col min="3076" max="3080" width="9.140625" customWidth="1"/>
    <col min="3081" max="3084" width="10" customWidth="1"/>
    <col min="3085" max="3085" width="10.42578125" customWidth="1"/>
    <col min="3086" max="3086" width="10.28515625" bestFit="1" customWidth="1"/>
    <col min="3087" max="3087" width="7.5703125" customWidth="1"/>
    <col min="3329" max="3329" width="5.28515625" customWidth="1"/>
    <col min="3330" max="3330" width="26.140625" customWidth="1"/>
    <col min="3331" max="3331" width="13.28515625" customWidth="1"/>
    <col min="3332" max="3336" width="9.140625" customWidth="1"/>
    <col min="3337" max="3340" width="10" customWidth="1"/>
    <col min="3341" max="3341" width="10.42578125" customWidth="1"/>
    <col min="3342" max="3342" width="10.28515625" bestFit="1" customWidth="1"/>
    <col min="3343" max="3343" width="7.5703125" customWidth="1"/>
    <col min="3585" max="3585" width="5.28515625" customWidth="1"/>
    <col min="3586" max="3586" width="26.140625" customWidth="1"/>
    <col min="3587" max="3587" width="13.28515625" customWidth="1"/>
    <col min="3588" max="3592" width="9.140625" customWidth="1"/>
    <col min="3593" max="3596" width="10" customWidth="1"/>
    <col min="3597" max="3597" width="10.42578125" customWidth="1"/>
    <col min="3598" max="3598" width="10.28515625" bestFit="1" customWidth="1"/>
    <col min="3599" max="3599" width="7.5703125" customWidth="1"/>
    <col min="3841" max="3841" width="5.28515625" customWidth="1"/>
    <col min="3842" max="3842" width="26.140625" customWidth="1"/>
    <col min="3843" max="3843" width="13.28515625" customWidth="1"/>
    <col min="3844" max="3848" width="9.140625" customWidth="1"/>
    <col min="3849" max="3852" width="10" customWidth="1"/>
    <col min="3853" max="3853" width="10.42578125" customWidth="1"/>
    <col min="3854" max="3854" width="10.28515625" bestFit="1" customWidth="1"/>
    <col min="3855" max="3855" width="7.5703125" customWidth="1"/>
    <col min="4097" max="4097" width="5.28515625" customWidth="1"/>
    <col min="4098" max="4098" width="26.140625" customWidth="1"/>
    <col min="4099" max="4099" width="13.28515625" customWidth="1"/>
    <col min="4100" max="4104" width="9.140625" customWidth="1"/>
    <col min="4105" max="4108" width="10" customWidth="1"/>
    <col min="4109" max="4109" width="10.42578125" customWidth="1"/>
    <col min="4110" max="4110" width="10.28515625" bestFit="1" customWidth="1"/>
    <col min="4111" max="4111" width="7.5703125" customWidth="1"/>
    <col min="4353" max="4353" width="5.28515625" customWidth="1"/>
    <col min="4354" max="4354" width="26.140625" customWidth="1"/>
    <col min="4355" max="4355" width="13.28515625" customWidth="1"/>
    <col min="4356" max="4360" width="9.140625" customWidth="1"/>
    <col min="4361" max="4364" width="10" customWidth="1"/>
    <col min="4365" max="4365" width="10.42578125" customWidth="1"/>
    <col min="4366" max="4366" width="10.28515625" bestFit="1" customWidth="1"/>
    <col min="4367" max="4367" width="7.5703125" customWidth="1"/>
    <col min="4609" max="4609" width="5.28515625" customWidth="1"/>
    <col min="4610" max="4610" width="26.140625" customWidth="1"/>
    <col min="4611" max="4611" width="13.28515625" customWidth="1"/>
    <col min="4612" max="4616" width="9.140625" customWidth="1"/>
    <col min="4617" max="4620" width="10" customWidth="1"/>
    <col min="4621" max="4621" width="10.42578125" customWidth="1"/>
    <col min="4622" max="4622" width="10.28515625" bestFit="1" customWidth="1"/>
    <col min="4623" max="4623" width="7.5703125" customWidth="1"/>
    <col min="4865" max="4865" width="5.28515625" customWidth="1"/>
    <col min="4866" max="4866" width="26.140625" customWidth="1"/>
    <col min="4867" max="4867" width="13.28515625" customWidth="1"/>
    <col min="4868" max="4872" width="9.140625" customWidth="1"/>
    <col min="4873" max="4876" width="10" customWidth="1"/>
    <col min="4877" max="4877" width="10.42578125" customWidth="1"/>
    <col min="4878" max="4878" width="10.28515625" bestFit="1" customWidth="1"/>
    <col min="4879" max="4879" width="7.5703125" customWidth="1"/>
    <col min="5121" max="5121" width="5.28515625" customWidth="1"/>
    <col min="5122" max="5122" width="26.140625" customWidth="1"/>
    <col min="5123" max="5123" width="13.28515625" customWidth="1"/>
    <col min="5124" max="5128" width="9.140625" customWidth="1"/>
    <col min="5129" max="5132" width="10" customWidth="1"/>
    <col min="5133" max="5133" width="10.42578125" customWidth="1"/>
    <col min="5134" max="5134" width="10.28515625" bestFit="1" customWidth="1"/>
    <col min="5135" max="5135" width="7.5703125" customWidth="1"/>
    <col min="5377" max="5377" width="5.28515625" customWidth="1"/>
    <col min="5378" max="5378" width="26.140625" customWidth="1"/>
    <col min="5379" max="5379" width="13.28515625" customWidth="1"/>
    <col min="5380" max="5384" width="9.140625" customWidth="1"/>
    <col min="5385" max="5388" width="10" customWidth="1"/>
    <col min="5389" max="5389" width="10.42578125" customWidth="1"/>
    <col min="5390" max="5390" width="10.28515625" bestFit="1" customWidth="1"/>
    <col min="5391" max="5391" width="7.5703125" customWidth="1"/>
    <col min="5633" max="5633" width="5.28515625" customWidth="1"/>
    <col min="5634" max="5634" width="26.140625" customWidth="1"/>
    <col min="5635" max="5635" width="13.28515625" customWidth="1"/>
    <col min="5636" max="5640" width="9.140625" customWidth="1"/>
    <col min="5641" max="5644" width="10" customWidth="1"/>
    <col min="5645" max="5645" width="10.42578125" customWidth="1"/>
    <col min="5646" max="5646" width="10.28515625" bestFit="1" customWidth="1"/>
    <col min="5647" max="5647" width="7.5703125" customWidth="1"/>
    <col min="5889" max="5889" width="5.28515625" customWidth="1"/>
    <col min="5890" max="5890" width="26.140625" customWidth="1"/>
    <col min="5891" max="5891" width="13.28515625" customWidth="1"/>
    <col min="5892" max="5896" width="9.140625" customWidth="1"/>
    <col min="5897" max="5900" width="10" customWidth="1"/>
    <col min="5901" max="5901" width="10.42578125" customWidth="1"/>
    <col min="5902" max="5902" width="10.28515625" bestFit="1" customWidth="1"/>
    <col min="5903" max="5903" width="7.5703125" customWidth="1"/>
    <col min="6145" max="6145" width="5.28515625" customWidth="1"/>
    <col min="6146" max="6146" width="26.140625" customWidth="1"/>
    <col min="6147" max="6147" width="13.28515625" customWidth="1"/>
    <col min="6148" max="6152" width="9.140625" customWidth="1"/>
    <col min="6153" max="6156" width="10" customWidth="1"/>
    <col min="6157" max="6157" width="10.42578125" customWidth="1"/>
    <col min="6158" max="6158" width="10.28515625" bestFit="1" customWidth="1"/>
    <col min="6159" max="6159" width="7.5703125" customWidth="1"/>
    <col min="6401" max="6401" width="5.28515625" customWidth="1"/>
    <col min="6402" max="6402" width="26.140625" customWidth="1"/>
    <col min="6403" max="6403" width="13.28515625" customWidth="1"/>
    <col min="6404" max="6408" width="9.140625" customWidth="1"/>
    <col min="6409" max="6412" width="10" customWidth="1"/>
    <col min="6413" max="6413" width="10.42578125" customWidth="1"/>
    <col min="6414" max="6414" width="10.28515625" bestFit="1" customWidth="1"/>
    <col min="6415" max="6415" width="7.5703125" customWidth="1"/>
    <col min="6657" max="6657" width="5.28515625" customWidth="1"/>
    <col min="6658" max="6658" width="26.140625" customWidth="1"/>
    <col min="6659" max="6659" width="13.28515625" customWidth="1"/>
    <col min="6660" max="6664" width="9.140625" customWidth="1"/>
    <col min="6665" max="6668" width="10" customWidth="1"/>
    <col min="6669" max="6669" width="10.42578125" customWidth="1"/>
    <col min="6670" max="6670" width="10.28515625" bestFit="1" customWidth="1"/>
    <col min="6671" max="6671" width="7.5703125" customWidth="1"/>
    <col min="6913" max="6913" width="5.28515625" customWidth="1"/>
    <col min="6914" max="6914" width="26.140625" customWidth="1"/>
    <col min="6915" max="6915" width="13.28515625" customWidth="1"/>
    <col min="6916" max="6920" width="9.140625" customWidth="1"/>
    <col min="6921" max="6924" width="10" customWidth="1"/>
    <col min="6925" max="6925" width="10.42578125" customWidth="1"/>
    <col min="6926" max="6926" width="10.28515625" bestFit="1" customWidth="1"/>
    <col min="6927" max="6927" width="7.5703125" customWidth="1"/>
    <col min="7169" max="7169" width="5.28515625" customWidth="1"/>
    <col min="7170" max="7170" width="26.140625" customWidth="1"/>
    <col min="7171" max="7171" width="13.28515625" customWidth="1"/>
    <col min="7172" max="7176" width="9.140625" customWidth="1"/>
    <col min="7177" max="7180" width="10" customWidth="1"/>
    <col min="7181" max="7181" width="10.42578125" customWidth="1"/>
    <col min="7182" max="7182" width="10.28515625" bestFit="1" customWidth="1"/>
    <col min="7183" max="7183" width="7.5703125" customWidth="1"/>
    <col min="7425" max="7425" width="5.28515625" customWidth="1"/>
    <col min="7426" max="7426" width="26.140625" customWidth="1"/>
    <col min="7427" max="7427" width="13.28515625" customWidth="1"/>
    <col min="7428" max="7432" width="9.140625" customWidth="1"/>
    <col min="7433" max="7436" width="10" customWidth="1"/>
    <col min="7437" max="7437" width="10.42578125" customWidth="1"/>
    <col min="7438" max="7438" width="10.28515625" bestFit="1" customWidth="1"/>
    <col min="7439" max="7439" width="7.5703125" customWidth="1"/>
    <col min="7681" max="7681" width="5.28515625" customWidth="1"/>
    <col min="7682" max="7682" width="26.140625" customWidth="1"/>
    <col min="7683" max="7683" width="13.28515625" customWidth="1"/>
    <col min="7684" max="7688" width="9.140625" customWidth="1"/>
    <col min="7689" max="7692" width="10" customWidth="1"/>
    <col min="7693" max="7693" width="10.42578125" customWidth="1"/>
    <col min="7694" max="7694" width="10.28515625" bestFit="1" customWidth="1"/>
    <col min="7695" max="7695" width="7.5703125" customWidth="1"/>
    <col min="7937" max="7937" width="5.28515625" customWidth="1"/>
    <col min="7938" max="7938" width="26.140625" customWidth="1"/>
    <col min="7939" max="7939" width="13.28515625" customWidth="1"/>
    <col min="7940" max="7944" width="9.140625" customWidth="1"/>
    <col min="7945" max="7948" width="10" customWidth="1"/>
    <col min="7949" max="7949" width="10.42578125" customWidth="1"/>
    <col min="7950" max="7950" width="10.28515625" bestFit="1" customWidth="1"/>
    <col min="7951" max="7951" width="7.5703125" customWidth="1"/>
    <col min="8193" max="8193" width="5.28515625" customWidth="1"/>
    <col min="8194" max="8194" width="26.140625" customWidth="1"/>
    <col min="8195" max="8195" width="13.28515625" customWidth="1"/>
    <col min="8196" max="8200" width="9.140625" customWidth="1"/>
    <col min="8201" max="8204" width="10" customWidth="1"/>
    <col min="8205" max="8205" width="10.42578125" customWidth="1"/>
    <col min="8206" max="8206" width="10.28515625" bestFit="1" customWidth="1"/>
    <col min="8207" max="8207" width="7.5703125" customWidth="1"/>
    <col min="8449" max="8449" width="5.28515625" customWidth="1"/>
    <col min="8450" max="8450" width="26.140625" customWidth="1"/>
    <col min="8451" max="8451" width="13.28515625" customWidth="1"/>
    <col min="8452" max="8456" width="9.140625" customWidth="1"/>
    <col min="8457" max="8460" width="10" customWidth="1"/>
    <col min="8461" max="8461" width="10.42578125" customWidth="1"/>
    <col min="8462" max="8462" width="10.28515625" bestFit="1" customWidth="1"/>
    <col min="8463" max="8463" width="7.5703125" customWidth="1"/>
    <col min="8705" max="8705" width="5.28515625" customWidth="1"/>
    <col min="8706" max="8706" width="26.140625" customWidth="1"/>
    <col min="8707" max="8707" width="13.28515625" customWidth="1"/>
    <col min="8708" max="8712" width="9.140625" customWidth="1"/>
    <col min="8713" max="8716" width="10" customWidth="1"/>
    <col min="8717" max="8717" width="10.42578125" customWidth="1"/>
    <col min="8718" max="8718" width="10.28515625" bestFit="1" customWidth="1"/>
    <col min="8719" max="8719" width="7.5703125" customWidth="1"/>
    <col min="8961" max="8961" width="5.28515625" customWidth="1"/>
    <col min="8962" max="8962" width="26.140625" customWidth="1"/>
    <col min="8963" max="8963" width="13.28515625" customWidth="1"/>
    <col min="8964" max="8968" width="9.140625" customWidth="1"/>
    <col min="8969" max="8972" width="10" customWidth="1"/>
    <col min="8973" max="8973" width="10.42578125" customWidth="1"/>
    <col min="8974" max="8974" width="10.28515625" bestFit="1" customWidth="1"/>
    <col min="8975" max="8975" width="7.5703125" customWidth="1"/>
    <col min="9217" max="9217" width="5.28515625" customWidth="1"/>
    <col min="9218" max="9218" width="26.140625" customWidth="1"/>
    <col min="9219" max="9219" width="13.28515625" customWidth="1"/>
    <col min="9220" max="9224" width="9.140625" customWidth="1"/>
    <col min="9225" max="9228" width="10" customWidth="1"/>
    <col min="9229" max="9229" width="10.42578125" customWidth="1"/>
    <col min="9230" max="9230" width="10.28515625" bestFit="1" customWidth="1"/>
    <col min="9231" max="9231" width="7.5703125" customWidth="1"/>
    <col min="9473" max="9473" width="5.28515625" customWidth="1"/>
    <col min="9474" max="9474" width="26.140625" customWidth="1"/>
    <col min="9475" max="9475" width="13.28515625" customWidth="1"/>
    <col min="9476" max="9480" width="9.140625" customWidth="1"/>
    <col min="9481" max="9484" width="10" customWidth="1"/>
    <col min="9485" max="9485" width="10.42578125" customWidth="1"/>
    <col min="9486" max="9486" width="10.28515625" bestFit="1" customWidth="1"/>
    <col min="9487" max="9487" width="7.5703125" customWidth="1"/>
    <col min="9729" max="9729" width="5.28515625" customWidth="1"/>
    <col min="9730" max="9730" width="26.140625" customWidth="1"/>
    <col min="9731" max="9731" width="13.28515625" customWidth="1"/>
    <col min="9732" max="9736" width="9.140625" customWidth="1"/>
    <col min="9737" max="9740" width="10" customWidth="1"/>
    <col min="9741" max="9741" width="10.42578125" customWidth="1"/>
    <col min="9742" max="9742" width="10.28515625" bestFit="1" customWidth="1"/>
    <col min="9743" max="9743" width="7.5703125" customWidth="1"/>
    <col min="9985" max="9985" width="5.28515625" customWidth="1"/>
    <col min="9986" max="9986" width="26.140625" customWidth="1"/>
    <col min="9987" max="9987" width="13.28515625" customWidth="1"/>
    <col min="9988" max="9992" width="9.140625" customWidth="1"/>
    <col min="9993" max="9996" width="10" customWidth="1"/>
    <col min="9997" max="9997" width="10.42578125" customWidth="1"/>
    <col min="9998" max="9998" width="10.28515625" bestFit="1" customWidth="1"/>
    <col min="9999" max="9999" width="7.5703125" customWidth="1"/>
    <col min="10241" max="10241" width="5.28515625" customWidth="1"/>
    <col min="10242" max="10242" width="26.140625" customWidth="1"/>
    <col min="10243" max="10243" width="13.28515625" customWidth="1"/>
    <col min="10244" max="10248" width="9.140625" customWidth="1"/>
    <col min="10249" max="10252" width="10" customWidth="1"/>
    <col min="10253" max="10253" width="10.42578125" customWidth="1"/>
    <col min="10254" max="10254" width="10.28515625" bestFit="1" customWidth="1"/>
    <col min="10255" max="10255" width="7.5703125" customWidth="1"/>
    <col min="10497" max="10497" width="5.28515625" customWidth="1"/>
    <col min="10498" max="10498" width="26.140625" customWidth="1"/>
    <col min="10499" max="10499" width="13.28515625" customWidth="1"/>
    <col min="10500" max="10504" width="9.140625" customWidth="1"/>
    <col min="10505" max="10508" width="10" customWidth="1"/>
    <col min="10509" max="10509" width="10.42578125" customWidth="1"/>
    <col min="10510" max="10510" width="10.28515625" bestFit="1" customWidth="1"/>
    <col min="10511" max="10511" width="7.5703125" customWidth="1"/>
    <col min="10753" max="10753" width="5.28515625" customWidth="1"/>
    <col min="10754" max="10754" width="26.140625" customWidth="1"/>
    <col min="10755" max="10755" width="13.28515625" customWidth="1"/>
    <col min="10756" max="10760" width="9.140625" customWidth="1"/>
    <col min="10761" max="10764" width="10" customWidth="1"/>
    <col min="10765" max="10765" width="10.42578125" customWidth="1"/>
    <col min="10766" max="10766" width="10.28515625" bestFit="1" customWidth="1"/>
    <col min="10767" max="10767" width="7.5703125" customWidth="1"/>
    <col min="11009" max="11009" width="5.28515625" customWidth="1"/>
    <col min="11010" max="11010" width="26.140625" customWidth="1"/>
    <col min="11011" max="11011" width="13.28515625" customWidth="1"/>
    <col min="11012" max="11016" width="9.140625" customWidth="1"/>
    <col min="11017" max="11020" width="10" customWidth="1"/>
    <col min="11021" max="11021" width="10.42578125" customWidth="1"/>
    <col min="11022" max="11022" width="10.28515625" bestFit="1" customWidth="1"/>
    <col min="11023" max="11023" width="7.5703125" customWidth="1"/>
    <col min="11265" max="11265" width="5.28515625" customWidth="1"/>
    <col min="11266" max="11266" width="26.140625" customWidth="1"/>
    <col min="11267" max="11267" width="13.28515625" customWidth="1"/>
    <col min="11268" max="11272" width="9.140625" customWidth="1"/>
    <col min="11273" max="11276" width="10" customWidth="1"/>
    <col min="11277" max="11277" width="10.42578125" customWidth="1"/>
    <col min="11278" max="11278" width="10.28515625" bestFit="1" customWidth="1"/>
    <col min="11279" max="11279" width="7.5703125" customWidth="1"/>
    <col min="11521" max="11521" width="5.28515625" customWidth="1"/>
    <col min="11522" max="11522" width="26.140625" customWidth="1"/>
    <col min="11523" max="11523" width="13.28515625" customWidth="1"/>
    <col min="11524" max="11528" width="9.140625" customWidth="1"/>
    <col min="11529" max="11532" width="10" customWidth="1"/>
    <col min="11533" max="11533" width="10.42578125" customWidth="1"/>
    <col min="11534" max="11534" width="10.28515625" bestFit="1" customWidth="1"/>
    <col min="11535" max="11535" width="7.5703125" customWidth="1"/>
    <col min="11777" max="11777" width="5.28515625" customWidth="1"/>
    <col min="11778" max="11778" width="26.140625" customWidth="1"/>
    <col min="11779" max="11779" width="13.28515625" customWidth="1"/>
    <col min="11780" max="11784" width="9.140625" customWidth="1"/>
    <col min="11785" max="11788" width="10" customWidth="1"/>
    <col min="11789" max="11789" width="10.42578125" customWidth="1"/>
    <col min="11790" max="11790" width="10.28515625" bestFit="1" customWidth="1"/>
    <col min="11791" max="11791" width="7.5703125" customWidth="1"/>
    <col min="12033" max="12033" width="5.28515625" customWidth="1"/>
    <col min="12034" max="12034" width="26.140625" customWidth="1"/>
    <col min="12035" max="12035" width="13.28515625" customWidth="1"/>
    <col min="12036" max="12040" width="9.140625" customWidth="1"/>
    <col min="12041" max="12044" width="10" customWidth="1"/>
    <col min="12045" max="12045" width="10.42578125" customWidth="1"/>
    <col min="12046" max="12046" width="10.28515625" bestFit="1" customWidth="1"/>
    <col min="12047" max="12047" width="7.5703125" customWidth="1"/>
    <col min="12289" max="12289" width="5.28515625" customWidth="1"/>
    <col min="12290" max="12290" width="26.140625" customWidth="1"/>
    <col min="12291" max="12291" width="13.28515625" customWidth="1"/>
    <col min="12292" max="12296" width="9.140625" customWidth="1"/>
    <col min="12297" max="12300" width="10" customWidth="1"/>
    <col min="12301" max="12301" width="10.42578125" customWidth="1"/>
    <col min="12302" max="12302" width="10.28515625" bestFit="1" customWidth="1"/>
    <col min="12303" max="12303" width="7.5703125" customWidth="1"/>
    <col min="12545" max="12545" width="5.28515625" customWidth="1"/>
    <col min="12546" max="12546" width="26.140625" customWidth="1"/>
    <col min="12547" max="12547" width="13.28515625" customWidth="1"/>
    <col min="12548" max="12552" width="9.140625" customWidth="1"/>
    <col min="12553" max="12556" width="10" customWidth="1"/>
    <col min="12557" max="12557" width="10.42578125" customWidth="1"/>
    <col min="12558" max="12558" width="10.28515625" bestFit="1" customWidth="1"/>
    <col min="12559" max="12559" width="7.5703125" customWidth="1"/>
    <col min="12801" max="12801" width="5.28515625" customWidth="1"/>
    <col min="12802" max="12802" width="26.140625" customWidth="1"/>
    <col min="12803" max="12803" width="13.28515625" customWidth="1"/>
    <col min="12804" max="12808" width="9.140625" customWidth="1"/>
    <col min="12809" max="12812" width="10" customWidth="1"/>
    <col min="12813" max="12813" width="10.42578125" customWidth="1"/>
    <col min="12814" max="12814" width="10.28515625" bestFit="1" customWidth="1"/>
    <col min="12815" max="12815" width="7.5703125" customWidth="1"/>
    <col min="13057" max="13057" width="5.28515625" customWidth="1"/>
    <col min="13058" max="13058" width="26.140625" customWidth="1"/>
    <col min="13059" max="13059" width="13.28515625" customWidth="1"/>
    <col min="13060" max="13064" width="9.140625" customWidth="1"/>
    <col min="13065" max="13068" width="10" customWidth="1"/>
    <col min="13069" max="13069" width="10.42578125" customWidth="1"/>
    <col min="13070" max="13070" width="10.28515625" bestFit="1" customWidth="1"/>
    <col min="13071" max="13071" width="7.5703125" customWidth="1"/>
    <col min="13313" max="13313" width="5.28515625" customWidth="1"/>
    <col min="13314" max="13314" width="26.140625" customWidth="1"/>
    <col min="13315" max="13315" width="13.28515625" customWidth="1"/>
    <col min="13316" max="13320" width="9.140625" customWidth="1"/>
    <col min="13321" max="13324" width="10" customWidth="1"/>
    <col min="13325" max="13325" width="10.42578125" customWidth="1"/>
    <col min="13326" max="13326" width="10.28515625" bestFit="1" customWidth="1"/>
    <col min="13327" max="13327" width="7.5703125" customWidth="1"/>
    <col min="13569" max="13569" width="5.28515625" customWidth="1"/>
    <col min="13570" max="13570" width="26.140625" customWidth="1"/>
    <col min="13571" max="13571" width="13.28515625" customWidth="1"/>
    <col min="13572" max="13576" width="9.140625" customWidth="1"/>
    <col min="13577" max="13580" width="10" customWidth="1"/>
    <col min="13581" max="13581" width="10.42578125" customWidth="1"/>
    <col min="13582" max="13582" width="10.28515625" bestFit="1" customWidth="1"/>
    <col min="13583" max="13583" width="7.5703125" customWidth="1"/>
    <col min="13825" max="13825" width="5.28515625" customWidth="1"/>
    <col min="13826" max="13826" width="26.140625" customWidth="1"/>
    <col min="13827" max="13827" width="13.28515625" customWidth="1"/>
    <col min="13828" max="13832" width="9.140625" customWidth="1"/>
    <col min="13833" max="13836" width="10" customWidth="1"/>
    <col min="13837" max="13837" width="10.42578125" customWidth="1"/>
    <col min="13838" max="13838" width="10.28515625" bestFit="1" customWidth="1"/>
    <col min="13839" max="13839" width="7.5703125" customWidth="1"/>
    <col min="14081" max="14081" width="5.28515625" customWidth="1"/>
    <col min="14082" max="14082" width="26.140625" customWidth="1"/>
    <col min="14083" max="14083" width="13.28515625" customWidth="1"/>
    <col min="14084" max="14088" width="9.140625" customWidth="1"/>
    <col min="14089" max="14092" width="10" customWidth="1"/>
    <col min="14093" max="14093" width="10.42578125" customWidth="1"/>
    <col min="14094" max="14094" width="10.28515625" bestFit="1" customWidth="1"/>
    <col min="14095" max="14095" width="7.5703125" customWidth="1"/>
    <col min="14337" max="14337" width="5.28515625" customWidth="1"/>
    <col min="14338" max="14338" width="26.140625" customWidth="1"/>
    <col min="14339" max="14339" width="13.28515625" customWidth="1"/>
    <col min="14340" max="14344" width="9.140625" customWidth="1"/>
    <col min="14345" max="14348" width="10" customWidth="1"/>
    <col min="14349" max="14349" width="10.42578125" customWidth="1"/>
    <col min="14350" max="14350" width="10.28515625" bestFit="1" customWidth="1"/>
    <col min="14351" max="14351" width="7.5703125" customWidth="1"/>
    <col min="14593" max="14593" width="5.28515625" customWidth="1"/>
    <col min="14594" max="14594" width="26.140625" customWidth="1"/>
    <col min="14595" max="14595" width="13.28515625" customWidth="1"/>
    <col min="14596" max="14600" width="9.140625" customWidth="1"/>
    <col min="14601" max="14604" width="10" customWidth="1"/>
    <col min="14605" max="14605" width="10.42578125" customWidth="1"/>
    <col min="14606" max="14606" width="10.28515625" bestFit="1" customWidth="1"/>
    <col min="14607" max="14607" width="7.5703125" customWidth="1"/>
    <col min="14849" max="14849" width="5.28515625" customWidth="1"/>
    <col min="14850" max="14850" width="26.140625" customWidth="1"/>
    <col min="14851" max="14851" width="13.28515625" customWidth="1"/>
    <col min="14852" max="14856" width="9.140625" customWidth="1"/>
    <col min="14857" max="14860" width="10" customWidth="1"/>
    <col min="14861" max="14861" width="10.42578125" customWidth="1"/>
    <col min="14862" max="14862" width="10.28515625" bestFit="1" customWidth="1"/>
    <col min="14863" max="14863" width="7.5703125" customWidth="1"/>
    <col min="15105" max="15105" width="5.28515625" customWidth="1"/>
    <col min="15106" max="15106" width="26.140625" customWidth="1"/>
    <col min="15107" max="15107" width="13.28515625" customWidth="1"/>
    <col min="15108" max="15112" width="9.140625" customWidth="1"/>
    <col min="15113" max="15116" width="10" customWidth="1"/>
    <col min="15117" max="15117" width="10.42578125" customWidth="1"/>
    <col min="15118" max="15118" width="10.28515625" bestFit="1" customWidth="1"/>
    <col min="15119" max="15119" width="7.5703125" customWidth="1"/>
    <col min="15361" max="15361" width="5.28515625" customWidth="1"/>
    <col min="15362" max="15362" width="26.140625" customWidth="1"/>
    <col min="15363" max="15363" width="13.28515625" customWidth="1"/>
    <col min="15364" max="15368" width="9.140625" customWidth="1"/>
    <col min="15369" max="15372" width="10" customWidth="1"/>
    <col min="15373" max="15373" width="10.42578125" customWidth="1"/>
    <col min="15374" max="15374" width="10.28515625" bestFit="1" customWidth="1"/>
    <col min="15375" max="15375" width="7.5703125" customWidth="1"/>
    <col min="15617" max="15617" width="5.28515625" customWidth="1"/>
    <col min="15618" max="15618" width="26.140625" customWidth="1"/>
    <col min="15619" max="15619" width="13.28515625" customWidth="1"/>
    <col min="15620" max="15624" width="9.140625" customWidth="1"/>
    <col min="15625" max="15628" width="10" customWidth="1"/>
    <col min="15629" max="15629" width="10.42578125" customWidth="1"/>
    <col min="15630" max="15630" width="10.28515625" bestFit="1" customWidth="1"/>
    <col min="15631" max="15631" width="7.5703125" customWidth="1"/>
    <col min="15873" max="15873" width="5.28515625" customWidth="1"/>
    <col min="15874" max="15874" width="26.140625" customWidth="1"/>
    <col min="15875" max="15875" width="13.28515625" customWidth="1"/>
    <col min="15876" max="15880" width="9.140625" customWidth="1"/>
    <col min="15881" max="15884" width="10" customWidth="1"/>
    <col min="15885" max="15885" width="10.42578125" customWidth="1"/>
    <col min="15886" max="15886" width="10.28515625" bestFit="1" customWidth="1"/>
    <col min="15887" max="15887" width="7.5703125" customWidth="1"/>
    <col min="16129" max="16129" width="5.28515625" customWidth="1"/>
    <col min="16130" max="16130" width="26.140625" customWidth="1"/>
    <col min="16131" max="16131" width="13.28515625" customWidth="1"/>
    <col min="16132" max="16136" width="9.140625" customWidth="1"/>
    <col min="16137" max="16140" width="10" customWidth="1"/>
    <col min="16141" max="16141" width="10.42578125" customWidth="1"/>
    <col min="16142" max="16142" width="10.28515625" bestFit="1" customWidth="1"/>
    <col min="16143" max="16143" width="7.5703125" customWidth="1"/>
  </cols>
  <sheetData>
    <row r="1" spans="1:15" ht="46.5" customHeight="1" x14ac:dyDescent="0.25">
      <c r="A1" s="268" t="s">
        <v>406</v>
      </c>
      <c r="B1" s="268"/>
      <c r="C1" s="268"/>
      <c r="D1" s="268"/>
      <c r="E1" s="268"/>
      <c r="F1" s="19"/>
      <c r="G1" s="19"/>
      <c r="H1" s="19"/>
      <c r="I1" s="19"/>
      <c r="J1" s="19"/>
      <c r="K1" s="19"/>
      <c r="L1" s="19"/>
      <c r="M1" s="5"/>
      <c r="N1" s="5"/>
      <c r="O1" s="5"/>
    </row>
    <row r="2" spans="1:15" ht="7.5" customHeight="1" x14ac:dyDescent="0.25">
      <c r="A2" s="3"/>
      <c r="B2" s="3"/>
      <c r="C2" s="19"/>
      <c r="D2" s="5"/>
      <c r="E2" s="19"/>
      <c r="F2" s="19"/>
      <c r="G2" s="19"/>
      <c r="H2" s="19"/>
      <c r="I2" s="19"/>
      <c r="J2" s="19"/>
      <c r="K2" s="19"/>
      <c r="L2" s="19"/>
      <c r="M2" s="5"/>
      <c r="N2" s="5"/>
      <c r="O2" s="5"/>
    </row>
    <row r="3" spans="1:15" ht="21.75" customHeight="1" x14ac:dyDescent="0.3">
      <c r="A3" s="269" t="s">
        <v>19</v>
      </c>
      <c r="B3" s="269"/>
      <c r="C3" s="269"/>
      <c r="D3" s="269"/>
      <c r="E3" s="269"/>
      <c r="F3" s="269"/>
      <c r="G3" s="269"/>
      <c r="H3" s="269"/>
      <c r="I3" s="269"/>
      <c r="J3" s="269"/>
      <c r="K3" s="269"/>
      <c r="L3" s="269"/>
      <c r="M3" s="269"/>
      <c r="N3" s="269"/>
      <c r="O3" s="269"/>
    </row>
    <row r="4" spans="1:15" ht="7.5" customHeight="1" x14ac:dyDescent="0.3">
      <c r="A4" s="270"/>
      <c r="B4" s="270"/>
      <c r="C4" s="270"/>
      <c r="D4" s="270"/>
      <c r="E4" s="270"/>
      <c r="F4" s="270"/>
      <c r="G4" s="270"/>
      <c r="H4" s="270"/>
      <c r="I4" s="270"/>
      <c r="J4" s="270"/>
      <c r="K4" s="270"/>
      <c r="L4" s="270"/>
      <c r="M4" s="270"/>
      <c r="N4" s="270"/>
      <c r="O4" s="270"/>
    </row>
    <row r="5" spans="1:15" s="1" customFormat="1" ht="21.75" customHeight="1" x14ac:dyDescent="0.25">
      <c r="A5" s="271" t="s">
        <v>0</v>
      </c>
      <c r="B5" s="271" t="s">
        <v>1</v>
      </c>
      <c r="C5" s="274" t="s">
        <v>18</v>
      </c>
      <c r="D5" s="277" t="s">
        <v>2</v>
      </c>
      <c r="E5" s="278"/>
      <c r="F5" s="278"/>
      <c r="G5" s="278"/>
      <c r="H5" s="278"/>
      <c r="I5" s="278"/>
      <c r="J5" s="278"/>
      <c r="K5" s="278"/>
      <c r="L5" s="278"/>
      <c r="M5" s="279"/>
      <c r="N5" s="280" t="s">
        <v>4</v>
      </c>
      <c r="O5" s="283" t="s">
        <v>5</v>
      </c>
    </row>
    <row r="6" spans="1:15" s="1" customFormat="1" ht="36.75" customHeight="1" x14ac:dyDescent="0.25">
      <c r="A6" s="272"/>
      <c r="B6" s="272"/>
      <c r="C6" s="275"/>
      <c r="D6" s="286" t="s">
        <v>407</v>
      </c>
      <c r="E6" s="286"/>
      <c r="F6" s="286"/>
      <c r="G6" s="286"/>
      <c r="H6" s="286"/>
      <c r="I6" s="277" t="s">
        <v>408</v>
      </c>
      <c r="J6" s="278"/>
      <c r="K6" s="278"/>
      <c r="L6" s="278"/>
      <c r="M6" s="287" t="s">
        <v>391</v>
      </c>
      <c r="N6" s="281"/>
      <c r="O6" s="284"/>
    </row>
    <row r="7" spans="1:15" s="1" customFormat="1" ht="51.75" customHeight="1" x14ac:dyDescent="0.25">
      <c r="A7" s="273"/>
      <c r="B7" s="273"/>
      <c r="C7" s="276"/>
      <c r="D7" s="7" t="s">
        <v>392</v>
      </c>
      <c r="E7" s="12" t="s">
        <v>393</v>
      </c>
      <c r="F7" s="8" t="s">
        <v>394</v>
      </c>
      <c r="G7" s="7" t="s">
        <v>395</v>
      </c>
      <c r="H7" s="7" t="s">
        <v>396</v>
      </c>
      <c r="I7" s="7" t="s">
        <v>123</v>
      </c>
      <c r="J7" s="118" t="s">
        <v>124</v>
      </c>
      <c r="K7" s="118" t="s">
        <v>125</v>
      </c>
      <c r="L7" s="118" t="s">
        <v>126</v>
      </c>
      <c r="M7" s="287"/>
      <c r="N7" s="282"/>
      <c r="O7" s="285"/>
    </row>
    <row r="8" spans="1:15" s="1" customFormat="1" ht="15.75" customHeight="1" x14ac:dyDescent="0.25">
      <c r="A8" s="22" t="s">
        <v>22</v>
      </c>
      <c r="B8" s="28" t="s">
        <v>82</v>
      </c>
      <c r="C8" s="9">
        <v>0.7</v>
      </c>
      <c r="D8" s="15">
        <v>0.03</v>
      </c>
      <c r="E8" s="15">
        <v>0.03</v>
      </c>
      <c r="F8" s="15"/>
      <c r="G8" s="15">
        <v>0.01</v>
      </c>
      <c r="H8" s="15"/>
      <c r="I8" s="15"/>
      <c r="J8" s="15"/>
      <c r="K8" s="15">
        <v>0.05</v>
      </c>
      <c r="L8" s="15"/>
      <c r="M8" s="15">
        <f t="shared" ref="M8:M23" si="0">SUM(D8:L8)</f>
        <v>0.12</v>
      </c>
      <c r="N8" s="16">
        <f t="shared" ref="N8:N26" si="1">C8+M8</f>
        <v>0.82</v>
      </c>
      <c r="O8" s="4">
        <f>IF(N8&gt;=90%,50,IF(AND(80%&lt;=N8,N8&lt;90%),45,IF(AND(70%&lt;=N8,N8&lt;80%),40,IF(AND(60%&lt;=N8,N8&lt;70%),30,IF(AND(50%&lt;=N8,N8&lt;60%),25,IF(N8&lt;50%,0,""))))))</f>
        <v>45</v>
      </c>
    </row>
    <row r="9" spans="1:15" s="1" customFormat="1" ht="15.75" customHeight="1" x14ac:dyDescent="0.25">
      <c r="A9" s="22" t="s">
        <v>23</v>
      </c>
      <c r="B9" s="28" t="s">
        <v>83</v>
      </c>
      <c r="C9" s="9">
        <v>0.7</v>
      </c>
      <c r="D9" s="15">
        <v>0.03</v>
      </c>
      <c r="E9" s="15">
        <v>0.03</v>
      </c>
      <c r="F9" s="15"/>
      <c r="G9" s="15">
        <v>0.01</v>
      </c>
      <c r="H9" s="15"/>
      <c r="I9" s="15">
        <v>0.05</v>
      </c>
      <c r="J9" s="15"/>
      <c r="K9" s="15"/>
      <c r="L9" s="15"/>
      <c r="M9" s="15">
        <f t="shared" si="0"/>
        <v>0.12</v>
      </c>
      <c r="N9" s="16">
        <f t="shared" si="1"/>
        <v>0.82</v>
      </c>
      <c r="O9" s="4">
        <f t="shared" ref="O9:O26" si="2">IF(N9&gt;=90%,50,IF(AND(80%&lt;=N9,N9&lt;90%),45,IF(AND(70%&lt;=N9,N9&lt;80%),40,IF(AND(60%&lt;=N9,N9&lt;70%),30,IF(AND(50%&lt;=N9,N9&lt;60%),25,IF(N9&lt;50%,0,""))))))</f>
        <v>45</v>
      </c>
    </row>
    <row r="10" spans="1:15" s="1" customFormat="1" ht="15.75" customHeight="1" x14ac:dyDescent="0.25">
      <c r="A10" s="22" t="s">
        <v>24</v>
      </c>
      <c r="B10" s="28" t="s">
        <v>84</v>
      </c>
      <c r="C10" s="9">
        <v>0.7</v>
      </c>
      <c r="D10" s="15">
        <v>0.03</v>
      </c>
      <c r="E10" s="15"/>
      <c r="F10" s="15"/>
      <c r="G10" s="15"/>
      <c r="H10" s="15"/>
      <c r="I10" s="15">
        <v>0.05</v>
      </c>
      <c r="J10" s="15">
        <v>0.05</v>
      </c>
      <c r="K10" s="15"/>
      <c r="L10" s="15"/>
      <c r="M10" s="15">
        <f t="shared" si="0"/>
        <v>0.13</v>
      </c>
      <c r="N10" s="16">
        <f t="shared" si="1"/>
        <v>0.83</v>
      </c>
      <c r="O10" s="4">
        <f t="shared" si="2"/>
        <v>45</v>
      </c>
    </row>
    <row r="11" spans="1:15" s="1" customFormat="1" ht="15.75" customHeight="1" x14ac:dyDescent="0.25">
      <c r="A11" s="22" t="s">
        <v>25</v>
      </c>
      <c r="B11" s="28" t="s">
        <v>85</v>
      </c>
      <c r="C11" s="9">
        <v>0.7</v>
      </c>
      <c r="D11" s="15">
        <v>0.03</v>
      </c>
      <c r="E11" s="15"/>
      <c r="F11" s="15"/>
      <c r="G11" s="15"/>
      <c r="H11" s="15">
        <v>0.02</v>
      </c>
      <c r="I11" s="15"/>
      <c r="J11" s="15"/>
      <c r="K11" s="15"/>
      <c r="L11" s="15"/>
      <c r="M11" s="15">
        <f t="shared" si="0"/>
        <v>0.05</v>
      </c>
      <c r="N11" s="16">
        <f t="shared" si="1"/>
        <v>0.75</v>
      </c>
      <c r="O11" s="4">
        <f t="shared" si="2"/>
        <v>40</v>
      </c>
    </row>
    <row r="12" spans="1:15" s="1" customFormat="1" ht="15.75" customHeight="1" x14ac:dyDescent="0.25">
      <c r="A12" s="22" t="s">
        <v>26</v>
      </c>
      <c r="B12" s="28" t="s">
        <v>86</v>
      </c>
      <c r="C12" s="9">
        <v>0.7</v>
      </c>
      <c r="D12" s="15">
        <v>0.03</v>
      </c>
      <c r="E12" s="15"/>
      <c r="F12" s="15"/>
      <c r="G12" s="15"/>
      <c r="H12" s="15"/>
      <c r="I12" s="15"/>
      <c r="J12" s="15"/>
      <c r="K12" s="15"/>
      <c r="L12" s="15"/>
      <c r="M12" s="15">
        <f t="shared" si="0"/>
        <v>0.03</v>
      </c>
      <c r="N12" s="16">
        <f t="shared" si="1"/>
        <v>0.73</v>
      </c>
      <c r="O12" s="4">
        <f t="shared" si="2"/>
        <v>40</v>
      </c>
    </row>
    <row r="13" spans="1:15" s="1" customFormat="1" ht="15.75" customHeight="1" x14ac:dyDescent="0.25">
      <c r="A13" s="22" t="s">
        <v>27</v>
      </c>
      <c r="B13" s="28" t="s">
        <v>87</v>
      </c>
      <c r="C13" s="9">
        <v>0.7</v>
      </c>
      <c r="D13" s="15">
        <v>0.03</v>
      </c>
      <c r="E13" s="15"/>
      <c r="F13" s="15"/>
      <c r="G13" s="15"/>
      <c r="H13" s="15">
        <v>0.02</v>
      </c>
      <c r="I13" s="15"/>
      <c r="J13" s="15"/>
      <c r="K13" s="15"/>
      <c r="L13" s="15"/>
      <c r="M13" s="15">
        <f t="shared" si="0"/>
        <v>0.05</v>
      </c>
      <c r="N13" s="16">
        <f t="shared" si="1"/>
        <v>0.75</v>
      </c>
      <c r="O13" s="4">
        <f t="shared" si="2"/>
        <v>40</v>
      </c>
    </row>
    <row r="14" spans="1:15" s="1" customFormat="1" ht="15.75" customHeight="1" x14ac:dyDescent="0.25">
      <c r="A14" s="22" t="s">
        <v>28</v>
      </c>
      <c r="B14" s="28" t="s">
        <v>88</v>
      </c>
      <c r="C14" s="9">
        <v>0.7</v>
      </c>
      <c r="D14" s="15">
        <v>0.03</v>
      </c>
      <c r="E14" s="15"/>
      <c r="F14" s="15"/>
      <c r="G14" s="15"/>
      <c r="H14" s="15"/>
      <c r="I14" s="15"/>
      <c r="J14" s="15"/>
      <c r="K14" s="15"/>
      <c r="L14" s="15"/>
      <c r="M14" s="15">
        <f t="shared" si="0"/>
        <v>0.03</v>
      </c>
      <c r="N14" s="16">
        <f t="shared" si="1"/>
        <v>0.73</v>
      </c>
      <c r="O14" s="4">
        <f t="shared" si="2"/>
        <v>40</v>
      </c>
    </row>
    <row r="15" spans="1:15" s="1" customFormat="1" ht="15.75" customHeight="1" x14ac:dyDescent="0.25">
      <c r="A15" s="22" t="s">
        <v>29</v>
      </c>
      <c r="B15" s="28" t="s">
        <v>89</v>
      </c>
      <c r="C15" s="9">
        <v>0.7</v>
      </c>
      <c r="D15" s="15">
        <v>0.03</v>
      </c>
      <c r="E15" s="15"/>
      <c r="F15" s="15"/>
      <c r="G15" s="15">
        <v>0.01</v>
      </c>
      <c r="H15" s="15">
        <v>0.02</v>
      </c>
      <c r="I15" s="15"/>
      <c r="J15" s="15"/>
      <c r="K15" s="15">
        <v>0.05</v>
      </c>
      <c r="L15" s="15"/>
      <c r="M15" s="15">
        <f t="shared" si="0"/>
        <v>0.11</v>
      </c>
      <c r="N15" s="16">
        <f t="shared" si="1"/>
        <v>0.80999999999999994</v>
      </c>
      <c r="O15" s="4">
        <f t="shared" si="2"/>
        <v>45</v>
      </c>
    </row>
    <row r="16" spans="1:15" s="1" customFormat="1" ht="15.75" customHeight="1" x14ac:dyDescent="0.25">
      <c r="A16" s="22" t="s">
        <v>30</v>
      </c>
      <c r="B16" s="28" t="s">
        <v>90</v>
      </c>
      <c r="C16" s="9">
        <v>0.7</v>
      </c>
      <c r="D16" s="15">
        <v>0.03</v>
      </c>
      <c r="E16" s="15"/>
      <c r="F16" s="15"/>
      <c r="G16" s="15">
        <v>0.01</v>
      </c>
      <c r="H16" s="15">
        <v>0.02</v>
      </c>
      <c r="I16" s="15">
        <v>0.05</v>
      </c>
      <c r="J16" s="15"/>
      <c r="K16" s="15"/>
      <c r="L16" s="15"/>
      <c r="M16" s="15">
        <f t="shared" si="0"/>
        <v>0.11</v>
      </c>
      <c r="N16" s="16">
        <f t="shared" si="1"/>
        <v>0.80999999999999994</v>
      </c>
      <c r="O16" s="4">
        <f t="shared" si="2"/>
        <v>45</v>
      </c>
    </row>
    <row r="17" spans="1:15" s="1" customFormat="1" ht="15.75" customHeight="1" x14ac:dyDescent="0.25">
      <c r="A17" s="22" t="s">
        <v>31</v>
      </c>
      <c r="B17" s="28" t="s">
        <v>91</v>
      </c>
      <c r="C17" s="9">
        <v>0.7</v>
      </c>
      <c r="D17" s="15">
        <v>0.03</v>
      </c>
      <c r="E17" s="15"/>
      <c r="F17" s="15"/>
      <c r="G17" s="15"/>
      <c r="H17" s="15"/>
      <c r="I17" s="15"/>
      <c r="J17" s="15"/>
      <c r="K17" s="15"/>
      <c r="L17" s="15"/>
      <c r="M17" s="15">
        <f t="shared" si="0"/>
        <v>0.03</v>
      </c>
      <c r="N17" s="16">
        <f t="shared" si="1"/>
        <v>0.73</v>
      </c>
      <c r="O17" s="4">
        <f t="shared" si="2"/>
        <v>40</v>
      </c>
    </row>
    <row r="18" spans="1:15" s="1" customFormat="1" ht="15.75" customHeight="1" x14ac:dyDescent="0.25">
      <c r="A18" s="22" t="s">
        <v>32</v>
      </c>
      <c r="B18" s="28" t="s">
        <v>92</v>
      </c>
      <c r="C18" s="9">
        <v>0.7</v>
      </c>
      <c r="D18" s="15">
        <v>0.03</v>
      </c>
      <c r="E18" s="15">
        <v>0.03</v>
      </c>
      <c r="F18" s="15"/>
      <c r="G18" s="15">
        <v>0.01</v>
      </c>
      <c r="H18" s="15"/>
      <c r="I18" s="15"/>
      <c r="J18" s="15"/>
      <c r="K18" s="15">
        <v>0.05</v>
      </c>
      <c r="L18" s="15"/>
      <c r="M18" s="15">
        <f t="shared" si="0"/>
        <v>0.12</v>
      </c>
      <c r="N18" s="16">
        <f t="shared" si="1"/>
        <v>0.82</v>
      </c>
      <c r="O18" s="4">
        <f t="shared" si="2"/>
        <v>45</v>
      </c>
    </row>
    <row r="19" spans="1:15" s="1" customFormat="1" ht="15.75" customHeight="1" x14ac:dyDescent="0.25">
      <c r="A19" s="22" t="s">
        <v>33</v>
      </c>
      <c r="B19" s="28" t="s">
        <v>93</v>
      </c>
      <c r="C19" s="9">
        <v>0.7</v>
      </c>
      <c r="D19" s="15">
        <v>0.03</v>
      </c>
      <c r="E19" s="15"/>
      <c r="F19" s="15"/>
      <c r="G19" s="15"/>
      <c r="H19" s="15">
        <v>0.02</v>
      </c>
      <c r="I19" s="15"/>
      <c r="J19" s="15"/>
      <c r="K19" s="15"/>
      <c r="L19" s="15"/>
      <c r="M19" s="15">
        <f t="shared" si="0"/>
        <v>0.05</v>
      </c>
      <c r="N19" s="16">
        <f t="shared" si="1"/>
        <v>0.75</v>
      </c>
      <c r="O19" s="4">
        <f t="shared" si="2"/>
        <v>40</v>
      </c>
    </row>
    <row r="20" spans="1:15" s="1" customFormat="1" ht="15.75" customHeight="1" x14ac:dyDescent="0.25">
      <c r="A20" s="22" t="s">
        <v>34</v>
      </c>
      <c r="B20" s="28" t="s">
        <v>94</v>
      </c>
      <c r="C20" s="9">
        <v>0.7</v>
      </c>
      <c r="D20" s="15">
        <v>0.03</v>
      </c>
      <c r="E20" s="15"/>
      <c r="F20" s="15"/>
      <c r="G20" s="15"/>
      <c r="H20" s="15">
        <v>0.02</v>
      </c>
      <c r="I20" s="15"/>
      <c r="J20" s="15"/>
      <c r="K20" s="15"/>
      <c r="L20" s="15"/>
      <c r="M20" s="15">
        <f t="shared" si="0"/>
        <v>0.05</v>
      </c>
      <c r="N20" s="16">
        <f t="shared" si="1"/>
        <v>0.75</v>
      </c>
      <c r="O20" s="4">
        <f t="shared" si="2"/>
        <v>40</v>
      </c>
    </row>
    <row r="21" spans="1:15" s="1" customFormat="1" ht="15.75" customHeight="1" x14ac:dyDescent="0.25">
      <c r="A21" s="22" t="s">
        <v>35</v>
      </c>
      <c r="B21" s="28" t="s">
        <v>95</v>
      </c>
      <c r="C21" s="9">
        <v>0.7</v>
      </c>
      <c r="D21" s="15">
        <v>0.03</v>
      </c>
      <c r="E21" s="15"/>
      <c r="F21" s="15"/>
      <c r="G21" s="15"/>
      <c r="H21" s="15">
        <v>0.02</v>
      </c>
      <c r="I21" s="15"/>
      <c r="J21" s="15">
        <v>0.05</v>
      </c>
      <c r="K21" s="15"/>
      <c r="L21" s="15">
        <v>0.05</v>
      </c>
      <c r="M21" s="15">
        <f t="shared" si="0"/>
        <v>0.15000000000000002</v>
      </c>
      <c r="N21" s="16">
        <f t="shared" si="1"/>
        <v>0.85</v>
      </c>
      <c r="O21" s="4">
        <f t="shared" si="2"/>
        <v>45</v>
      </c>
    </row>
    <row r="22" spans="1:15" s="1" customFormat="1" ht="15.75" customHeight="1" x14ac:dyDescent="0.25">
      <c r="A22" s="22" t="s">
        <v>36</v>
      </c>
      <c r="B22" s="28" t="s">
        <v>96</v>
      </c>
      <c r="C22" s="9">
        <v>0.7</v>
      </c>
      <c r="D22" s="15">
        <v>0.03</v>
      </c>
      <c r="E22" s="15"/>
      <c r="F22" s="15"/>
      <c r="G22" s="15"/>
      <c r="H22" s="15">
        <v>0.02</v>
      </c>
      <c r="I22" s="15"/>
      <c r="J22" s="15"/>
      <c r="K22" s="15"/>
      <c r="L22" s="15"/>
      <c r="M22" s="15">
        <f t="shared" si="0"/>
        <v>0.05</v>
      </c>
      <c r="N22" s="16">
        <f t="shared" si="1"/>
        <v>0.75</v>
      </c>
      <c r="O22" s="4">
        <f t="shared" si="2"/>
        <v>40</v>
      </c>
    </row>
    <row r="23" spans="1:15" s="1" customFormat="1" ht="15.75" customHeight="1" x14ac:dyDescent="0.25">
      <c r="A23" s="22" t="s">
        <v>37</v>
      </c>
      <c r="B23" s="28" t="s">
        <v>97</v>
      </c>
      <c r="C23" s="9">
        <v>0.7</v>
      </c>
      <c r="D23" s="15">
        <v>0.03</v>
      </c>
      <c r="E23" s="15"/>
      <c r="F23" s="15"/>
      <c r="G23" s="15">
        <v>0.01</v>
      </c>
      <c r="H23" s="15"/>
      <c r="I23" s="15"/>
      <c r="J23" s="15">
        <v>0.05</v>
      </c>
      <c r="K23" s="15"/>
      <c r="L23" s="15">
        <v>0.05</v>
      </c>
      <c r="M23" s="15">
        <f t="shared" si="0"/>
        <v>0.14000000000000001</v>
      </c>
      <c r="N23" s="16">
        <f t="shared" si="1"/>
        <v>0.84</v>
      </c>
      <c r="O23" s="4">
        <f t="shared" si="2"/>
        <v>45</v>
      </c>
    </row>
    <row r="24" spans="1:15" s="1" customFormat="1" ht="15.75" customHeight="1" x14ac:dyDescent="0.25">
      <c r="A24" s="22" t="s">
        <v>38</v>
      </c>
      <c r="B24" s="28" t="s">
        <v>98</v>
      </c>
      <c r="C24" s="9">
        <v>0.7</v>
      </c>
      <c r="D24" s="15">
        <v>0.03</v>
      </c>
      <c r="E24" s="303" t="s">
        <v>409</v>
      </c>
      <c r="F24" s="304"/>
      <c r="G24" s="304"/>
      <c r="H24" s="304"/>
      <c r="I24" s="304"/>
      <c r="J24" s="304"/>
      <c r="K24" s="304"/>
      <c r="L24" s="304"/>
      <c r="M24" s="15">
        <f>SUM(D24:L24)+10%</f>
        <v>0.13</v>
      </c>
      <c r="N24" s="16">
        <f t="shared" si="1"/>
        <v>0.83</v>
      </c>
      <c r="O24" s="4">
        <f t="shared" si="2"/>
        <v>45</v>
      </c>
    </row>
    <row r="25" spans="1:15" s="1" customFormat="1" ht="15.75" customHeight="1" x14ac:dyDescent="0.25">
      <c r="A25" s="22" t="s">
        <v>39</v>
      </c>
      <c r="B25" s="28" t="s">
        <v>99</v>
      </c>
      <c r="C25" s="9">
        <v>0.7</v>
      </c>
      <c r="D25" s="15">
        <v>0.03</v>
      </c>
      <c r="E25" s="15"/>
      <c r="F25" s="15"/>
      <c r="G25" s="15"/>
      <c r="H25" s="15"/>
      <c r="I25" s="15"/>
      <c r="J25" s="15"/>
      <c r="K25" s="15"/>
      <c r="L25" s="15"/>
      <c r="M25" s="15">
        <f>SUM(D25:L25)</f>
        <v>0.03</v>
      </c>
      <c r="N25" s="16">
        <f t="shared" si="1"/>
        <v>0.73</v>
      </c>
      <c r="O25" s="4">
        <f t="shared" si="2"/>
        <v>40</v>
      </c>
    </row>
    <row r="26" spans="1:15" s="1" customFormat="1" ht="15.75" customHeight="1" x14ac:dyDescent="0.25">
      <c r="A26" s="22" t="s">
        <v>40</v>
      </c>
      <c r="B26" s="28" t="s">
        <v>100</v>
      </c>
      <c r="C26" s="9">
        <v>0.7</v>
      </c>
      <c r="D26" s="15">
        <v>0.03</v>
      </c>
      <c r="E26" s="15"/>
      <c r="F26" s="15"/>
      <c r="G26" s="15"/>
      <c r="H26" s="15"/>
      <c r="I26" s="15"/>
      <c r="J26" s="15"/>
      <c r="K26" s="15"/>
      <c r="L26" s="15"/>
      <c r="M26" s="15">
        <f>SUM(D26:L26)</f>
        <v>0.03</v>
      </c>
      <c r="N26" s="16">
        <f t="shared" si="1"/>
        <v>0.73</v>
      </c>
      <c r="O26" s="4">
        <f t="shared" si="2"/>
        <v>40</v>
      </c>
    </row>
    <row r="27" spans="1:15" ht="36.75" customHeight="1" x14ac:dyDescent="0.25">
      <c r="A27" s="288" t="s">
        <v>101</v>
      </c>
      <c r="B27" s="288"/>
      <c r="C27" s="288"/>
      <c r="D27" s="288"/>
      <c r="E27" s="288"/>
      <c r="F27" s="288"/>
      <c r="G27" s="288"/>
      <c r="H27" s="288"/>
      <c r="I27" s="288"/>
      <c r="J27" s="288"/>
      <c r="K27" s="288"/>
      <c r="L27" s="288"/>
      <c r="M27" s="288"/>
      <c r="N27" s="288"/>
      <c r="O27" s="288"/>
    </row>
    <row r="29" spans="1:15" ht="18.75" x14ac:dyDescent="0.3">
      <c r="A29" s="289" t="s">
        <v>6</v>
      </c>
      <c r="B29" s="289"/>
      <c r="C29" s="289"/>
      <c r="D29" s="289"/>
      <c r="E29" s="289"/>
      <c r="F29" s="289"/>
      <c r="G29" s="289"/>
      <c r="H29" s="289"/>
      <c r="I29" s="289"/>
      <c r="J29" s="289"/>
      <c r="K29" s="289"/>
      <c r="L29" s="289"/>
      <c r="M29" s="289"/>
      <c r="N29" s="289"/>
      <c r="O29" s="289"/>
    </row>
    <row r="31" spans="1:15" ht="83.25" customHeight="1" x14ac:dyDescent="0.25">
      <c r="A31" s="111" t="s">
        <v>7</v>
      </c>
      <c r="B31" s="291" t="s">
        <v>8</v>
      </c>
      <c r="C31" s="291"/>
      <c r="D31" s="291"/>
      <c r="E31" s="107" t="s">
        <v>9</v>
      </c>
      <c r="F31" s="107" t="s">
        <v>10</v>
      </c>
      <c r="G31" s="107" t="s">
        <v>11</v>
      </c>
      <c r="H31" s="107" t="s">
        <v>12</v>
      </c>
      <c r="I31" s="107" t="s">
        <v>13</v>
      </c>
      <c r="J31" s="107" t="s">
        <v>322</v>
      </c>
      <c r="K31" s="305" t="s">
        <v>14</v>
      </c>
      <c r="L31" s="306"/>
      <c r="M31" s="306"/>
      <c r="N31" s="306"/>
      <c r="O31" s="307"/>
    </row>
    <row r="32" spans="1:15" ht="52.5" customHeight="1" x14ac:dyDescent="0.25">
      <c r="A32" s="6">
        <v>1</v>
      </c>
      <c r="B32" s="265" t="s">
        <v>373</v>
      </c>
      <c r="C32" s="265"/>
      <c r="D32" s="265"/>
      <c r="E32" s="125" t="s">
        <v>103</v>
      </c>
      <c r="F32" s="125" t="s">
        <v>103</v>
      </c>
      <c r="G32" s="21">
        <v>19</v>
      </c>
      <c r="H32" s="21">
        <v>19</v>
      </c>
      <c r="I32" s="21"/>
      <c r="J32" s="91">
        <v>0.03</v>
      </c>
      <c r="K32" s="300" t="s">
        <v>410</v>
      </c>
      <c r="L32" s="301"/>
      <c r="M32" s="301"/>
      <c r="N32" s="301"/>
      <c r="O32" s="302"/>
    </row>
    <row r="33" spans="1:15" ht="44.25" customHeight="1" x14ac:dyDescent="0.25">
      <c r="A33" s="6">
        <v>2</v>
      </c>
      <c r="B33" s="265" t="s">
        <v>377</v>
      </c>
      <c r="C33" s="265"/>
      <c r="D33" s="265"/>
      <c r="E33" s="125" t="s">
        <v>411</v>
      </c>
      <c r="F33" s="125" t="s">
        <v>412</v>
      </c>
      <c r="G33" s="21">
        <v>3</v>
      </c>
      <c r="H33" s="21">
        <v>3</v>
      </c>
      <c r="I33" s="21"/>
      <c r="J33" s="91">
        <v>0.03</v>
      </c>
      <c r="K33" s="300" t="s">
        <v>413</v>
      </c>
      <c r="L33" s="301"/>
      <c r="M33" s="301"/>
      <c r="N33" s="301"/>
      <c r="O33" s="302"/>
    </row>
    <row r="34" spans="1:15" ht="42.75" customHeight="1" x14ac:dyDescent="0.25">
      <c r="A34" s="6">
        <v>3</v>
      </c>
      <c r="B34" s="265" t="s">
        <v>374</v>
      </c>
      <c r="C34" s="265"/>
      <c r="D34" s="265"/>
      <c r="E34" s="54" t="s">
        <v>399</v>
      </c>
      <c r="F34" s="20"/>
      <c r="G34" s="21"/>
      <c r="H34" s="21"/>
      <c r="I34" s="21"/>
      <c r="J34" s="91">
        <v>0.01</v>
      </c>
      <c r="K34" s="305"/>
      <c r="L34" s="306"/>
      <c r="M34" s="306"/>
      <c r="N34" s="306"/>
      <c r="O34" s="307"/>
    </row>
    <row r="35" spans="1:15" ht="36" customHeight="1" x14ac:dyDescent="0.25">
      <c r="A35" s="6">
        <v>4</v>
      </c>
      <c r="B35" s="264" t="s">
        <v>400</v>
      </c>
      <c r="C35" s="265"/>
      <c r="D35" s="265"/>
      <c r="E35" s="54" t="s">
        <v>414</v>
      </c>
      <c r="F35" s="54" t="s">
        <v>164</v>
      </c>
      <c r="G35" s="21">
        <v>6</v>
      </c>
      <c r="H35" s="21">
        <v>6</v>
      </c>
      <c r="I35" s="21"/>
      <c r="J35" s="91">
        <v>0.01</v>
      </c>
      <c r="K35" s="300" t="s">
        <v>415</v>
      </c>
      <c r="L35" s="301"/>
      <c r="M35" s="301"/>
      <c r="N35" s="301"/>
      <c r="O35" s="302"/>
    </row>
    <row r="36" spans="1:15" ht="40.5" customHeight="1" x14ac:dyDescent="0.25">
      <c r="A36" s="6">
        <v>5</v>
      </c>
      <c r="B36" s="265" t="s">
        <v>376</v>
      </c>
      <c r="C36" s="265"/>
      <c r="D36" s="265"/>
      <c r="E36" s="54" t="s">
        <v>375</v>
      </c>
      <c r="F36" s="21"/>
      <c r="G36" s="21">
        <v>8</v>
      </c>
      <c r="H36" s="21">
        <v>8</v>
      </c>
      <c r="I36" s="21"/>
      <c r="J36" s="91">
        <v>0.02</v>
      </c>
      <c r="K36" s="300" t="s">
        <v>416</v>
      </c>
      <c r="L36" s="301"/>
      <c r="M36" s="301"/>
      <c r="N36" s="301"/>
      <c r="O36" s="302"/>
    </row>
    <row r="37" spans="1:15" ht="47.25" customHeight="1" x14ac:dyDescent="0.25">
      <c r="A37" s="6">
        <v>6</v>
      </c>
      <c r="B37" s="294" t="s">
        <v>417</v>
      </c>
      <c r="C37" s="295"/>
      <c r="D37" s="296"/>
      <c r="E37" s="125" t="s">
        <v>418</v>
      </c>
      <c r="F37" s="54" t="s">
        <v>419</v>
      </c>
      <c r="G37" s="21">
        <v>3</v>
      </c>
      <c r="H37" s="21">
        <v>3</v>
      </c>
      <c r="I37" s="21"/>
      <c r="J37" s="126">
        <v>0.05</v>
      </c>
      <c r="K37" s="300" t="s">
        <v>420</v>
      </c>
      <c r="L37" s="301"/>
      <c r="M37" s="301"/>
      <c r="N37" s="301"/>
      <c r="O37" s="302"/>
    </row>
    <row r="38" spans="1:15" ht="40.5" customHeight="1" x14ac:dyDescent="0.25">
      <c r="A38" s="6">
        <v>7</v>
      </c>
      <c r="B38" s="294" t="s">
        <v>421</v>
      </c>
      <c r="C38" s="295"/>
      <c r="D38" s="296"/>
      <c r="E38" s="125" t="s">
        <v>129</v>
      </c>
      <c r="F38" s="125" t="s">
        <v>422</v>
      </c>
      <c r="G38" s="21">
        <v>3</v>
      </c>
      <c r="H38" s="21">
        <v>3</v>
      </c>
      <c r="I38" s="21"/>
      <c r="J38" s="126">
        <v>0.05</v>
      </c>
      <c r="K38" s="297" t="s">
        <v>104</v>
      </c>
      <c r="L38" s="298"/>
      <c r="M38" s="298"/>
      <c r="N38" s="298"/>
      <c r="O38" s="299"/>
    </row>
    <row r="39" spans="1:15" ht="40.5" customHeight="1" x14ac:dyDescent="0.25">
      <c r="A39" s="6">
        <v>8</v>
      </c>
      <c r="B39" s="294" t="s">
        <v>423</v>
      </c>
      <c r="C39" s="295"/>
      <c r="D39" s="296"/>
      <c r="E39" s="125" t="s">
        <v>424</v>
      </c>
      <c r="F39" s="125" t="s">
        <v>425</v>
      </c>
      <c r="G39" s="21">
        <v>3</v>
      </c>
      <c r="H39" s="21">
        <v>3</v>
      </c>
      <c r="I39" s="21"/>
      <c r="J39" s="126">
        <v>0.05</v>
      </c>
      <c r="K39" s="300" t="s">
        <v>105</v>
      </c>
      <c r="L39" s="301"/>
      <c r="M39" s="301"/>
      <c r="N39" s="301"/>
      <c r="O39" s="302"/>
    </row>
    <row r="40" spans="1:15" ht="51" customHeight="1" x14ac:dyDescent="0.25">
      <c r="A40" s="6">
        <v>9</v>
      </c>
      <c r="B40" s="294" t="s">
        <v>426</v>
      </c>
      <c r="C40" s="295"/>
      <c r="D40" s="296"/>
      <c r="E40" s="125" t="s">
        <v>427</v>
      </c>
      <c r="F40" s="125" t="s">
        <v>428</v>
      </c>
      <c r="G40" s="21">
        <v>2</v>
      </c>
      <c r="H40" s="21">
        <v>2</v>
      </c>
      <c r="I40" s="21"/>
      <c r="J40" s="126">
        <v>0.05</v>
      </c>
      <c r="K40" s="297" t="s">
        <v>106</v>
      </c>
      <c r="L40" s="298"/>
      <c r="M40" s="298"/>
      <c r="N40" s="298"/>
      <c r="O40" s="299"/>
    </row>
    <row r="41" spans="1:15" ht="16.5" x14ac:dyDescent="0.25">
      <c r="A41" s="96"/>
      <c r="B41" s="97"/>
      <c r="C41" s="97"/>
      <c r="D41" s="97"/>
      <c r="E41" s="98"/>
      <c r="F41" s="99"/>
      <c r="G41" s="99"/>
      <c r="H41" s="99"/>
      <c r="I41" s="99"/>
      <c r="J41" s="99"/>
      <c r="K41" s="99"/>
      <c r="L41" s="99"/>
      <c r="M41" s="100"/>
      <c r="N41" s="100"/>
      <c r="O41" s="100"/>
    </row>
    <row r="42" spans="1:15" ht="15.75" x14ac:dyDescent="0.25">
      <c r="F42" s="262" t="s">
        <v>429</v>
      </c>
      <c r="G42" s="262"/>
      <c r="H42" s="262"/>
      <c r="I42" s="262"/>
      <c r="J42" s="262"/>
      <c r="K42" s="262"/>
      <c r="L42" s="262"/>
      <c r="M42" s="262"/>
      <c r="N42" s="262"/>
      <c r="O42" s="262"/>
    </row>
    <row r="43" spans="1:15" ht="15.75" x14ac:dyDescent="0.25">
      <c r="F43" s="263" t="s">
        <v>430</v>
      </c>
      <c r="G43" s="263"/>
      <c r="H43" s="263"/>
      <c r="I43" s="263"/>
      <c r="J43" s="263"/>
      <c r="K43" s="263"/>
      <c r="L43" s="263"/>
      <c r="M43" s="263"/>
      <c r="N43" s="263"/>
      <c r="O43" s="263"/>
    </row>
  </sheetData>
  <mergeCells count="37">
    <mergeCell ref="A27:O27"/>
    <mergeCell ref="A29:O29"/>
    <mergeCell ref="A1:E1"/>
    <mergeCell ref="A3:O3"/>
    <mergeCell ref="A4:O4"/>
    <mergeCell ref="A5:A7"/>
    <mergeCell ref="B5:B7"/>
    <mergeCell ref="C5:C7"/>
    <mergeCell ref="D5:M5"/>
    <mergeCell ref="N5:N7"/>
    <mergeCell ref="B33:D33"/>
    <mergeCell ref="K33:O33"/>
    <mergeCell ref="B34:D34"/>
    <mergeCell ref="K34:O34"/>
    <mergeCell ref="B31:D31"/>
    <mergeCell ref="K31:O31"/>
    <mergeCell ref="B32:D32"/>
    <mergeCell ref="K32:O32"/>
    <mergeCell ref="B35:D35"/>
    <mergeCell ref="K35:O35"/>
    <mergeCell ref="B36:D36"/>
    <mergeCell ref="K36:O36"/>
    <mergeCell ref="B37:D37"/>
    <mergeCell ref="O5:O7"/>
    <mergeCell ref="D6:H6"/>
    <mergeCell ref="I6:L6"/>
    <mergeCell ref="M6:M7"/>
    <mergeCell ref="E24:L24"/>
    <mergeCell ref="B40:D40"/>
    <mergeCell ref="K40:O40"/>
    <mergeCell ref="F42:O42"/>
    <mergeCell ref="F43:O43"/>
    <mergeCell ref="K37:O37"/>
    <mergeCell ref="B38:D38"/>
    <mergeCell ref="K38:O38"/>
    <mergeCell ref="B39:D39"/>
    <mergeCell ref="K39:O39"/>
  </mergeCells>
  <printOptions horizontalCentered="1"/>
  <pageMargins left="0.7" right="0.7" top="0.75" bottom="0.75" header="0.3" footer="0.3"/>
  <pageSetup paperSize="9" orientation="landscape"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N31"/>
  <sheetViews>
    <sheetView topLeftCell="A23" zoomScale="130" zoomScaleNormal="130" workbookViewId="0">
      <selection activeCell="C27" sqref="C27"/>
    </sheetView>
  </sheetViews>
  <sheetFormatPr defaultRowHeight="15" x14ac:dyDescent="0.25"/>
  <cols>
    <col min="1" max="1" width="5.28515625" customWidth="1"/>
    <col min="2" max="2" width="23.140625" customWidth="1"/>
    <col min="3" max="3" width="10.7109375" customWidth="1"/>
    <col min="4" max="4" width="5.28515625" customWidth="1"/>
    <col min="5" max="5" width="7.28515625" customWidth="1"/>
    <col min="6" max="6" width="12.42578125" customWidth="1"/>
    <col min="7" max="7" width="11.7109375" customWidth="1"/>
    <col min="8" max="8" width="12.85546875" customWidth="1"/>
    <col min="9" max="9" width="10.7109375" customWidth="1"/>
    <col min="10" max="10" width="10" customWidth="1"/>
  </cols>
  <sheetData>
    <row r="1" spans="1:14" ht="35.450000000000003" customHeight="1" x14ac:dyDescent="0.25">
      <c r="A1" s="315" t="s">
        <v>119</v>
      </c>
      <c r="B1" s="315"/>
      <c r="C1" s="315"/>
      <c r="D1" s="315"/>
      <c r="E1" s="315"/>
      <c r="F1" s="5"/>
      <c r="G1" s="5"/>
      <c r="H1" s="5"/>
      <c r="I1" s="5"/>
      <c r="J1" s="5"/>
      <c r="K1" s="5"/>
    </row>
    <row r="2" spans="1:14" ht="18.75" x14ac:dyDescent="0.25">
      <c r="A2" s="316" t="s">
        <v>378</v>
      </c>
      <c r="B2" s="316"/>
      <c r="C2" s="316"/>
      <c r="D2" s="316"/>
      <c r="E2" s="316"/>
      <c r="F2" s="5"/>
      <c r="G2" s="5"/>
      <c r="H2" s="5"/>
      <c r="I2" s="5"/>
      <c r="J2" s="5"/>
      <c r="K2" s="5"/>
    </row>
    <row r="3" spans="1:14" x14ac:dyDescent="0.25">
      <c r="A3" s="3"/>
      <c r="B3" s="3"/>
      <c r="C3" s="3"/>
      <c r="D3" s="5"/>
      <c r="E3" s="5"/>
      <c r="F3" s="5"/>
      <c r="G3" s="5"/>
      <c r="H3" s="5"/>
      <c r="I3" s="5"/>
      <c r="J3" s="5"/>
      <c r="K3" s="5"/>
    </row>
    <row r="4" spans="1:14" ht="20.25" x14ac:dyDescent="0.3">
      <c r="A4" s="317" t="s">
        <v>81</v>
      </c>
      <c r="B4" s="317"/>
      <c r="C4" s="317"/>
      <c r="D4" s="317"/>
      <c r="E4" s="317"/>
      <c r="F4" s="317"/>
      <c r="G4" s="317"/>
      <c r="H4" s="317"/>
      <c r="I4" s="317"/>
      <c r="J4" s="317"/>
      <c r="K4" s="317"/>
      <c r="M4" s="31"/>
      <c r="N4" s="32"/>
    </row>
    <row r="5" spans="1:14" ht="20.25" x14ac:dyDescent="0.3">
      <c r="A5" s="270"/>
      <c r="B5" s="270"/>
      <c r="C5" s="270"/>
      <c r="D5" s="270"/>
      <c r="E5" s="270"/>
      <c r="F5" s="270"/>
      <c r="G5" s="270"/>
      <c r="H5" s="270"/>
      <c r="I5" s="270"/>
      <c r="J5" s="270"/>
      <c r="K5" s="270"/>
      <c r="M5" s="32"/>
      <c r="N5" s="32"/>
    </row>
    <row r="6" spans="1:14" s="1" customFormat="1" ht="45.75" customHeight="1" x14ac:dyDescent="0.25">
      <c r="A6" s="271" t="s">
        <v>0</v>
      </c>
      <c r="B6" s="271" t="s">
        <v>1</v>
      </c>
      <c r="C6" s="318" t="s">
        <v>18</v>
      </c>
      <c r="D6" s="277" t="s">
        <v>2</v>
      </c>
      <c r="E6" s="278"/>
      <c r="F6" s="278"/>
      <c r="G6" s="278"/>
      <c r="H6" s="278"/>
      <c r="I6" s="279"/>
      <c r="J6" s="280" t="s">
        <v>4</v>
      </c>
      <c r="K6" s="283" t="s">
        <v>5</v>
      </c>
      <c r="M6" s="33"/>
      <c r="N6" s="33"/>
    </row>
    <row r="7" spans="1:14" s="1" customFormat="1" ht="60.95" customHeight="1" x14ac:dyDescent="0.25">
      <c r="A7" s="273"/>
      <c r="B7" s="273"/>
      <c r="C7" s="319"/>
      <c r="D7" s="320" t="s">
        <v>108</v>
      </c>
      <c r="E7" s="321"/>
      <c r="F7" s="8" t="s">
        <v>379</v>
      </c>
      <c r="G7" s="95" t="s">
        <v>380</v>
      </c>
      <c r="H7" s="95" t="s">
        <v>109</v>
      </c>
      <c r="I7" s="13" t="s">
        <v>3</v>
      </c>
      <c r="J7" s="282"/>
      <c r="K7" s="285"/>
    </row>
    <row r="8" spans="1:14" ht="21.95" customHeight="1" x14ac:dyDescent="0.25">
      <c r="A8" s="2">
        <v>1</v>
      </c>
      <c r="B8" s="28" t="s">
        <v>107</v>
      </c>
      <c r="C8" s="9">
        <v>0.7</v>
      </c>
      <c r="D8" s="310">
        <v>0.04</v>
      </c>
      <c r="E8" s="311"/>
      <c r="F8" s="14">
        <v>0.08</v>
      </c>
      <c r="G8" s="14">
        <v>0.04</v>
      </c>
      <c r="H8" s="14">
        <v>0.04</v>
      </c>
      <c r="I8" s="34">
        <f t="shared" ref="I8:I14" si="0">D8+E8+F8+G8+H8</f>
        <v>0.2</v>
      </c>
      <c r="J8" s="16">
        <f t="shared" ref="J8:J14" si="1">C8+I8</f>
        <v>0.89999999999999991</v>
      </c>
      <c r="K8" s="4">
        <v>50</v>
      </c>
    </row>
    <row r="9" spans="1:14" ht="21.95" customHeight="1" x14ac:dyDescent="0.25">
      <c r="A9" s="2">
        <v>2</v>
      </c>
      <c r="B9" s="28" t="s">
        <v>110</v>
      </c>
      <c r="C9" s="9">
        <v>0.7</v>
      </c>
      <c r="D9" s="310">
        <v>0.04</v>
      </c>
      <c r="E9" s="311"/>
      <c r="F9" s="14">
        <v>0.08</v>
      </c>
      <c r="G9" s="14">
        <v>0.04</v>
      </c>
      <c r="H9" s="14">
        <v>0.04</v>
      </c>
      <c r="I9" s="34">
        <f t="shared" si="0"/>
        <v>0.2</v>
      </c>
      <c r="J9" s="16">
        <f t="shared" si="1"/>
        <v>0.89999999999999991</v>
      </c>
      <c r="K9" s="4">
        <v>50</v>
      </c>
    </row>
    <row r="10" spans="1:14" ht="21.95" customHeight="1" x14ac:dyDescent="0.25">
      <c r="A10" s="2">
        <v>3</v>
      </c>
      <c r="B10" s="28" t="s">
        <v>111</v>
      </c>
      <c r="C10" s="9">
        <v>0.7</v>
      </c>
      <c r="D10" s="310">
        <v>0.04</v>
      </c>
      <c r="E10" s="311"/>
      <c r="F10" s="14">
        <v>0.08</v>
      </c>
      <c r="G10" s="2"/>
      <c r="H10" s="2"/>
      <c r="I10" s="34">
        <f t="shared" si="0"/>
        <v>0.12</v>
      </c>
      <c r="J10" s="16">
        <f t="shared" si="1"/>
        <v>0.82</v>
      </c>
      <c r="K10" s="4">
        <v>45</v>
      </c>
    </row>
    <row r="11" spans="1:14" ht="21.95" customHeight="1" x14ac:dyDescent="0.25">
      <c r="A11" s="2">
        <v>4</v>
      </c>
      <c r="B11" s="28" t="s">
        <v>112</v>
      </c>
      <c r="C11" s="9">
        <v>0.7</v>
      </c>
      <c r="D11" s="310"/>
      <c r="E11" s="311"/>
      <c r="F11" s="14">
        <v>0.08</v>
      </c>
      <c r="G11" s="14"/>
      <c r="H11" s="14">
        <v>0.04</v>
      </c>
      <c r="I11" s="34">
        <f t="shared" si="0"/>
        <v>0.12</v>
      </c>
      <c r="J11" s="16">
        <f t="shared" si="1"/>
        <v>0.82</v>
      </c>
      <c r="K11" s="4">
        <v>45</v>
      </c>
    </row>
    <row r="12" spans="1:14" ht="21.95" customHeight="1" x14ac:dyDescent="0.25">
      <c r="A12" s="2">
        <v>5</v>
      </c>
      <c r="B12" s="28" t="s">
        <v>113</v>
      </c>
      <c r="C12" s="9">
        <v>0.7</v>
      </c>
      <c r="D12" s="312"/>
      <c r="E12" s="313"/>
      <c r="F12" s="14">
        <v>0.08</v>
      </c>
      <c r="G12" s="14">
        <v>0.04</v>
      </c>
      <c r="H12" s="14"/>
      <c r="I12" s="34">
        <f t="shared" si="0"/>
        <v>0.12</v>
      </c>
      <c r="J12" s="16">
        <f t="shared" si="1"/>
        <v>0.82</v>
      </c>
      <c r="K12" s="4">
        <v>45</v>
      </c>
    </row>
    <row r="13" spans="1:14" ht="21.95" customHeight="1" x14ac:dyDescent="0.25">
      <c r="A13" s="2">
        <v>8</v>
      </c>
      <c r="B13" s="28" t="s">
        <v>114</v>
      </c>
      <c r="C13" s="9">
        <v>0.7</v>
      </c>
      <c r="D13" s="310">
        <v>0.04</v>
      </c>
      <c r="E13" s="311"/>
      <c r="F13" s="14">
        <v>0.08</v>
      </c>
      <c r="G13" s="2"/>
      <c r="H13" s="2"/>
      <c r="I13" s="34">
        <f t="shared" si="0"/>
        <v>0.12</v>
      </c>
      <c r="J13" s="16">
        <f t="shared" si="1"/>
        <v>0.82</v>
      </c>
      <c r="K13" s="4">
        <v>45</v>
      </c>
    </row>
    <row r="14" spans="1:14" ht="21.95" customHeight="1" x14ac:dyDescent="0.25">
      <c r="A14" s="2">
        <v>9</v>
      </c>
      <c r="B14" s="28" t="s">
        <v>115</v>
      </c>
      <c r="C14" s="9">
        <v>0.7</v>
      </c>
      <c r="D14" s="310">
        <v>0.04</v>
      </c>
      <c r="E14" s="311"/>
      <c r="F14" s="14">
        <v>0.08</v>
      </c>
      <c r="G14" s="14"/>
      <c r="H14" s="14"/>
      <c r="I14" s="34">
        <f t="shared" si="0"/>
        <v>0.12</v>
      </c>
      <c r="J14" s="16">
        <f t="shared" si="1"/>
        <v>0.82</v>
      </c>
      <c r="K14" s="4">
        <v>45</v>
      </c>
    </row>
    <row r="15" spans="1:14" ht="42.2" customHeight="1" x14ac:dyDescent="0.25">
      <c r="A15" s="288" t="s">
        <v>116</v>
      </c>
      <c r="B15" s="288"/>
      <c r="C15" s="288"/>
      <c r="D15" s="288"/>
      <c r="E15" s="288"/>
      <c r="F15" s="288"/>
      <c r="G15" s="288"/>
      <c r="H15" s="288"/>
      <c r="I15" s="288"/>
      <c r="J15" s="288"/>
      <c r="K15" s="288"/>
    </row>
    <row r="17" spans="1:11" ht="18.75" x14ac:dyDescent="0.3">
      <c r="A17" s="289" t="s">
        <v>6</v>
      </c>
      <c r="B17" s="289"/>
      <c r="C17" s="289"/>
      <c r="D17" s="289"/>
      <c r="E17" s="289"/>
      <c r="F17" s="289"/>
      <c r="G17" s="289"/>
      <c r="H17" s="289"/>
      <c r="I17" s="289"/>
      <c r="J17" s="289"/>
      <c r="K17" s="289"/>
    </row>
    <row r="19" spans="1:11" ht="81.75" customHeight="1" x14ac:dyDescent="0.25">
      <c r="A19" s="93" t="s">
        <v>7</v>
      </c>
      <c r="B19" s="93" t="s">
        <v>8</v>
      </c>
      <c r="C19" s="92" t="s">
        <v>9</v>
      </c>
      <c r="D19" s="305" t="s">
        <v>10</v>
      </c>
      <c r="E19" s="307"/>
      <c r="F19" s="305" t="s">
        <v>11</v>
      </c>
      <c r="G19" s="306"/>
      <c r="H19" s="307"/>
      <c r="I19" s="92" t="s">
        <v>12</v>
      </c>
      <c r="J19" s="92" t="s">
        <v>13</v>
      </c>
      <c r="K19" s="92" t="s">
        <v>14</v>
      </c>
    </row>
    <row r="20" spans="1:11" ht="49.5" x14ac:dyDescent="0.25">
      <c r="A20" s="6">
        <v>1</v>
      </c>
      <c r="B20" s="36" t="s">
        <v>381</v>
      </c>
      <c r="C20" s="26">
        <v>43475</v>
      </c>
      <c r="D20" s="308">
        <v>43485</v>
      </c>
      <c r="E20" s="309"/>
      <c r="F20" s="300" t="s">
        <v>382</v>
      </c>
      <c r="G20" s="301"/>
      <c r="H20" s="302"/>
      <c r="I20" s="21">
        <v>5</v>
      </c>
      <c r="J20" s="37"/>
      <c r="K20" s="94" t="s">
        <v>102</v>
      </c>
    </row>
    <row r="21" spans="1:11" ht="150.19999999999999" customHeight="1" x14ac:dyDescent="0.25">
      <c r="A21" s="6">
        <v>2</v>
      </c>
      <c r="B21" s="36" t="s">
        <v>383</v>
      </c>
      <c r="C21" s="26">
        <v>43466</v>
      </c>
      <c r="D21" s="308">
        <v>43554</v>
      </c>
      <c r="E21" s="309"/>
      <c r="F21" s="300" t="s">
        <v>117</v>
      </c>
      <c r="G21" s="301"/>
      <c r="H21" s="302"/>
      <c r="I21" s="21">
        <v>7</v>
      </c>
      <c r="J21" s="37"/>
      <c r="K21" s="94" t="s">
        <v>15</v>
      </c>
    </row>
    <row r="22" spans="1:11" ht="49.5" x14ac:dyDescent="0.25">
      <c r="A22" s="6">
        <v>3</v>
      </c>
      <c r="B22" s="36" t="s">
        <v>384</v>
      </c>
      <c r="C22" s="26">
        <v>43495</v>
      </c>
      <c r="D22" s="308">
        <v>43524</v>
      </c>
      <c r="E22" s="309"/>
      <c r="F22" s="300" t="s">
        <v>118</v>
      </c>
      <c r="G22" s="301"/>
      <c r="H22" s="302"/>
      <c r="I22" s="21">
        <v>3</v>
      </c>
      <c r="J22" s="37"/>
      <c r="K22" s="94" t="s">
        <v>15</v>
      </c>
    </row>
    <row r="23" spans="1:11" ht="66" x14ac:dyDescent="0.25">
      <c r="A23" s="6">
        <v>4</v>
      </c>
      <c r="B23" s="36" t="s">
        <v>385</v>
      </c>
      <c r="C23" s="26">
        <v>43466</v>
      </c>
      <c r="D23" s="308">
        <v>43554</v>
      </c>
      <c r="E23" s="309"/>
      <c r="F23" s="300" t="s">
        <v>386</v>
      </c>
      <c r="G23" s="301"/>
      <c r="H23" s="302"/>
      <c r="I23" s="38">
        <v>3</v>
      </c>
      <c r="J23" s="35"/>
      <c r="K23" s="94" t="s">
        <v>15</v>
      </c>
    </row>
    <row r="24" spans="1:11" ht="15.75" x14ac:dyDescent="0.25">
      <c r="F24" s="262" t="s">
        <v>387</v>
      </c>
      <c r="G24" s="262"/>
      <c r="H24" s="262"/>
      <c r="I24" s="262"/>
      <c r="J24" s="262"/>
      <c r="K24" s="262"/>
    </row>
    <row r="25" spans="1:11" ht="15.75" x14ac:dyDescent="0.25">
      <c r="F25" s="263" t="s">
        <v>17</v>
      </c>
      <c r="G25" s="263"/>
      <c r="H25" s="263"/>
      <c r="I25" s="263"/>
      <c r="J25" s="263"/>
      <c r="K25" s="263"/>
    </row>
    <row r="31" spans="1:11" ht="16.5" x14ac:dyDescent="0.25">
      <c r="G31" s="314" t="s">
        <v>107</v>
      </c>
      <c r="H31" s="314"/>
      <c r="I31" s="314"/>
      <c r="J31" s="314"/>
    </row>
  </sheetData>
  <mergeCells count="33">
    <mergeCell ref="F25:K25"/>
    <mergeCell ref="G31:J31"/>
    <mergeCell ref="A1:E1"/>
    <mergeCell ref="A2:E2"/>
    <mergeCell ref="A4:K4"/>
    <mergeCell ref="A5:K5"/>
    <mergeCell ref="A6:A7"/>
    <mergeCell ref="B6:B7"/>
    <mergeCell ref="C6:C7"/>
    <mergeCell ref="D6:I6"/>
    <mergeCell ref="J6:J7"/>
    <mergeCell ref="K6:K7"/>
    <mergeCell ref="D7:E7"/>
    <mergeCell ref="D8:E8"/>
    <mergeCell ref="D9:E9"/>
    <mergeCell ref="D10:E10"/>
    <mergeCell ref="D11:E11"/>
    <mergeCell ref="D12:E12"/>
    <mergeCell ref="D13:E13"/>
    <mergeCell ref="D14:E14"/>
    <mergeCell ref="A15:K15"/>
    <mergeCell ref="A17:K17"/>
    <mergeCell ref="F24:K24"/>
    <mergeCell ref="D19:E19"/>
    <mergeCell ref="F19:H19"/>
    <mergeCell ref="D20:E20"/>
    <mergeCell ref="F20:H20"/>
    <mergeCell ref="D21:E21"/>
    <mergeCell ref="F21:H21"/>
    <mergeCell ref="D22:E22"/>
    <mergeCell ref="F22:H22"/>
    <mergeCell ref="D23:E23"/>
    <mergeCell ref="F23:H2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34998626667073579"/>
  </sheetPr>
  <dimension ref="A1:S65"/>
  <sheetViews>
    <sheetView topLeftCell="A6" workbookViewId="0">
      <pane xSplit="9" ySplit="3" topLeftCell="J54" activePane="bottomRight" state="frozen"/>
      <selection activeCell="A6" sqref="A6"/>
      <selection pane="topRight" activeCell="J6" sqref="J6"/>
      <selection pane="bottomLeft" activeCell="A9" sqref="A9"/>
      <selection pane="bottomRight" activeCell="B56" sqref="B56:D56"/>
    </sheetView>
  </sheetViews>
  <sheetFormatPr defaultRowHeight="15" x14ac:dyDescent="0.25"/>
  <cols>
    <col min="1" max="1" width="7.85546875" customWidth="1"/>
    <col min="2" max="2" width="26.140625" customWidth="1"/>
    <col min="3" max="3" width="13.28515625" style="1" customWidth="1"/>
    <col min="4" max="4" width="9.140625" customWidth="1"/>
    <col min="5" max="8" width="9.140625" style="25" customWidth="1"/>
    <col min="9" max="12" width="10" style="25" customWidth="1"/>
    <col min="13" max="13" width="11.140625" style="119" customWidth="1"/>
    <col min="14" max="14" width="12.28515625" customWidth="1"/>
    <col min="15" max="15" width="10.28515625" bestFit="1" customWidth="1"/>
    <col min="16" max="16" width="12.42578125" customWidth="1"/>
    <col min="17" max="17" width="3.5703125" customWidth="1"/>
    <col min="257" max="257" width="7.85546875" customWidth="1"/>
    <col min="258" max="258" width="26.140625" customWidth="1"/>
    <col min="259" max="259" width="13.28515625" customWidth="1"/>
    <col min="260" max="264" width="9.140625" customWidth="1"/>
    <col min="265" max="268" width="10" customWidth="1"/>
    <col min="269" max="269" width="11.140625" customWidth="1"/>
    <col min="270" max="270" width="12.28515625" customWidth="1"/>
    <col min="271" max="271" width="10.28515625" bestFit="1" customWidth="1"/>
    <col min="272" max="272" width="12.42578125" customWidth="1"/>
    <col min="273" max="273" width="3.5703125" customWidth="1"/>
    <col min="513" max="513" width="7.85546875" customWidth="1"/>
    <col min="514" max="514" width="26.140625" customWidth="1"/>
    <col min="515" max="515" width="13.28515625" customWidth="1"/>
    <col min="516" max="520" width="9.140625" customWidth="1"/>
    <col min="521" max="524" width="10" customWidth="1"/>
    <col min="525" max="525" width="11.140625" customWidth="1"/>
    <col min="526" max="526" width="12.28515625" customWidth="1"/>
    <col min="527" max="527" width="10.28515625" bestFit="1" customWidth="1"/>
    <col min="528" max="528" width="12.42578125" customWidth="1"/>
    <col min="529" max="529" width="3.5703125" customWidth="1"/>
    <col min="769" max="769" width="7.85546875" customWidth="1"/>
    <col min="770" max="770" width="26.140625" customWidth="1"/>
    <col min="771" max="771" width="13.28515625" customWidth="1"/>
    <col min="772" max="776" width="9.140625" customWidth="1"/>
    <col min="777" max="780" width="10" customWidth="1"/>
    <col min="781" max="781" width="11.140625" customWidth="1"/>
    <col min="782" max="782" width="12.28515625" customWidth="1"/>
    <col min="783" max="783" width="10.28515625" bestFit="1" customWidth="1"/>
    <col min="784" max="784" width="12.42578125" customWidth="1"/>
    <col min="785" max="785" width="3.5703125" customWidth="1"/>
    <col min="1025" max="1025" width="7.85546875" customWidth="1"/>
    <col min="1026" max="1026" width="26.140625" customWidth="1"/>
    <col min="1027" max="1027" width="13.28515625" customWidth="1"/>
    <col min="1028" max="1032" width="9.140625" customWidth="1"/>
    <col min="1033" max="1036" width="10" customWidth="1"/>
    <col min="1037" max="1037" width="11.140625" customWidth="1"/>
    <col min="1038" max="1038" width="12.28515625" customWidth="1"/>
    <col min="1039" max="1039" width="10.28515625" bestFit="1" customWidth="1"/>
    <col min="1040" max="1040" width="12.42578125" customWidth="1"/>
    <col min="1041" max="1041" width="3.5703125" customWidth="1"/>
    <col min="1281" max="1281" width="7.85546875" customWidth="1"/>
    <col min="1282" max="1282" width="26.140625" customWidth="1"/>
    <col min="1283" max="1283" width="13.28515625" customWidth="1"/>
    <col min="1284" max="1288" width="9.140625" customWidth="1"/>
    <col min="1289" max="1292" width="10" customWidth="1"/>
    <col min="1293" max="1293" width="11.140625" customWidth="1"/>
    <col min="1294" max="1294" width="12.28515625" customWidth="1"/>
    <col min="1295" max="1295" width="10.28515625" bestFit="1" customWidth="1"/>
    <col min="1296" max="1296" width="12.42578125" customWidth="1"/>
    <col min="1297" max="1297" width="3.5703125" customWidth="1"/>
    <col min="1537" max="1537" width="7.85546875" customWidth="1"/>
    <col min="1538" max="1538" width="26.140625" customWidth="1"/>
    <col min="1539" max="1539" width="13.28515625" customWidth="1"/>
    <col min="1540" max="1544" width="9.140625" customWidth="1"/>
    <col min="1545" max="1548" width="10" customWidth="1"/>
    <col min="1549" max="1549" width="11.140625" customWidth="1"/>
    <col min="1550" max="1550" width="12.28515625" customWidth="1"/>
    <col min="1551" max="1551" width="10.28515625" bestFit="1" customWidth="1"/>
    <col min="1552" max="1552" width="12.42578125" customWidth="1"/>
    <col min="1553" max="1553" width="3.5703125" customWidth="1"/>
    <col min="1793" max="1793" width="7.85546875" customWidth="1"/>
    <col min="1794" max="1794" width="26.140625" customWidth="1"/>
    <col min="1795" max="1795" width="13.28515625" customWidth="1"/>
    <col min="1796" max="1800" width="9.140625" customWidth="1"/>
    <col min="1801" max="1804" width="10" customWidth="1"/>
    <col min="1805" max="1805" width="11.140625" customWidth="1"/>
    <col min="1806" max="1806" width="12.28515625" customWidth="1"/>
    <col min="1807" max="1807" width="10.28515625" bestFit="1" customWidth="1"/>
    <col min="1808" max="1808" width="12.42578125" customWidth="1"/>
    <col min="1809" max="1809" width="3.5703125" customWidth="1"/>
    <col min="2049" max="2049" width="7.85546875" customWidth="1"/>
    <col min="2050" max="2050" width="26.140625" customWidth="1"/>
    <col min="2051" max="2051" width="13.28515625" customWidth="1"/>
    <col min="2052" max="2056" width="9.140625" customWidth="1"/>
    <col min="2057" max="2060" width="10" customWidth="1"/>
    <col min="2061" max="2061" width="11.140625" customWidth="1"/>
    <col min="2062" max="2062" width="12.28515625" customWidth="1"/>
    <col min="2063" max="2063" width="10.28515625" bestFit="1" customWidth="1"/>
    <col min="2064" max="2064" width="12.42578125" customWidth="1"/>
    <col min="2065" max="2065" width="3.5703125" customWidth="1"/>
    <col min="2305" max="2305" width="7.85546875" customWidth="1"/>
    <col min="2306" max="2306" width="26.140625" customWidth="1"/>
    <col min="2307" max="2307" width="13.28515625" customWidth="1"/>
    <col min="2308" max="2312" width="9.140625" customWidth="1"/>
    <col min="2313" max="2316" width="10" customWidth="1"/>
    <col min="2317" max="2317" width="11.140625" customWidth="1"/>
    <col min="2318" max="2318" width="12.28515625" customWidth="1"/>
    <col min="2319" max="2319" width="10.28515625" bestFit="1" customWidth="1"/>
    <col min="2320" max="2320" width="12.42578125" customWidth="1"/>
    <col min="2321" max="2321" width="3.5703125" customWidth="1"/>
    <col min="2561" max="2561" width="7.85546875" customWidth="1"/>
    <col min="2562" max="2562" width="26.140625" customWidth="1"/>
    <col min="2563" max="2563" width="13.28515625" customWidth="1"/>
    <col min="2564" max="2568" width="9.140625" customWidth="1"/>
    <col min="2569" max="2572" width="10" customWidth="1"/>
    <col min="2573" max="2573" width="11.140625" customWidth="1"/>
    <col min="2574" max="2574" width="12.28515625" customWidth="1"/>
    <col min="2575" max="2575" width="10.28515625" bestFit="1" customWidth="1"/>
    <col min="2576" max="2576" width="12.42578125" customWidth="1"/>
    <col min="2577" max="2577" width="3.5703125" customWidth="1"/>
    <col min="2817" max="2817" width="7.85546875" customWidth="1"/>
    <col min="2818" max="2818" width="26.140625" customWidth="1"/>
    <col min="2819" max="2819" width="13.28515625" customWidth="1"/>
    <col min="2820" max="2824" width="9.140625" customWidth="1"/>
    <col min="2825" max="2828" width="10" customWidth="1"/>
    <col min="2829" max="2829" width="11.140625" customWidth="1"/>
    <col min="2830" max="2830" width="12.28515625" customWidth="1"/>
    <col min="2831" max="2831" width="10.28515625" bestFit="1" customWidth="1"/>
    <col min="2832" max="2832" width="12.42578125" customWidth="1"/>
    <col min="2833" max="2833" width="3.5703125" customWidth="1"/>
    <col min="3073" max="3073" width="7.85546875" customWidth="1"/>
    <col min="3074" max="3074" width="26.140625" customWidth="1"/>
    <col min="3075" max="3075" width="13.28515625" customWidth="1"/>
    <col min="3076" max="3080" width="9.140625" customWidth="1"/>
    <col min="3081" max="3084" width="10" customWidth="1"/>
    <col min="3085" max="3085" width="11.140625" customWidth="1"/>
    <col min="3086" max="3086" width="12.28515625" customWidth="1"/>
    <col min="3087" max="3087" width="10.28515625" bestFit="1" customWidth="1"/>
    <col min="3088" max="3088" width="12.42578125" customWidth="1"/>
    <col min="3089" max="3089" width="3.5703125" customWidth="1"/>
    <col min="3329" max="3329" width="7.85546875" customWidth="1"/>
    <col min="3330" max="3330" width="26.140625" customWidth="1"/>
    <col min="3331" max="3331" width="13.28515625" customWidth="1"/>
    <col min="3332" max="3336" width="9.140625" customWidth="1"/>
    <col min="3337" max="3340" width="10" customWidth="1"/>
    <col min="3341" max="3341" width="11.140625" customWidth="1"/>
    <col min="3342" max="3342" width="12.28515625" customWidth="1"/>
    <col min="3343" max="3343" width="10.28515625" bestFit="1" customWidth="1"/>
    <col min="3344" max="3344" width="12.42578125" customWidth="1"/>
    <col min="3345" max="3345" width="3.5703125" customWidth="1"/>
    <col min="3585" max="3585" width="7.85546875" customWidth="1"/>
    <col min="3586" max="3586" width="26.140625" customWidth="1"/>
    <col min="3587" max="3587" width="13.28515625" customWidth="1"/>
    <col min="3588" max="3592" width="9.140625" customWidth="1"/>
    <col min="3593" max="3596" width="10" customWidth="1"/>
    <col min="3597" max="3597" width="11.140625" customWidth="1"/>
    <col min="3598" max="3598" width="12.28515625" customWidth="1"/>
    <col min="3599" max="3599" width="10.28515625" bestFit="1" customWidth="1"/>
    <col min="3600" max="3600" width="12.42578125" customWidth="1"/>
    <col min="3601" max="3601" width="3.5703125" customWidth="1"/>
    <col min="3841" max="3841" width="7.85546875" customWidth="1"/>
    <col min="3842" max="3842" width="26.140625" customWidth="1"/>
    <col min="3843" max="3843" width="13.28515625" customWidth="1"/>
    <col min="3844" max="3848" width="9.140625" customWidth="1"/>
    <col min="3849" max="3852" width="10" customWidth="1"/>
    <col min="3853" max="3853" width="11.140625" customWidth="1"/>
    <col min="3854" max="3854" width="12.28515625" customWidth="1"/>
    <col min="3855" max="3855" width="10.28515625" bestFit="1" customWidth="1"/>
    <col min="3856" max="3856" width="12.42578125" customWidth="1"/>
    <col min="3857" max="3857" width="3.5703125" customWidth="1"/>
    <col min="4097" max="4097" width="7.85546875" customWidth="1"/>
    <col min="4098" max="4098" width="26.140625" customWidth="1"/>
    <col min="4099" max="4099" width="13.28515625" customWidth="1"/>
    <col min="4100" max="4104" width="9.140625" customWidth="1"/>
    <col min="4105" max="4108" width="10" customWidth="1"/>
    <col min="4109" max="4109" width="11.140625" customWidth="1"/>
    <col min="4110" max="4110" width="12.28515625" customWidth="1"/>
    <col min="4111" max="4111" width="10.28515625" bestFit="1" customWidth="1"/>
    <col min="4112" max="4112" width="12.42578125" customWidth="1"/>
    <col min="4113" max="4113" width="3.5703125" customWidth="1"/>
    <col min="4353" max="4353" width="7.85546875" customWidth="1"/>
    <col min="4354" max="4354" width="26.140625" customWidth="1"/>
    <col min="4355" max="4355" width="13.28515625" customWidth="1"/>
    <col min="4356" max="4360" width="9.140625" customWidth="1"/>
    <col min="4361" max="4364" width="10" customWidth="1"/>
    <col min="4365" max="4365" width="11.140625" customWidth="1"/>
    <col min="4366" max="4366" width="12.28515625" customWidth="1"/>
    <col min="4367" max="4367" width="10.28515625" bestFit="1" customWidth="1"/>
    <col min="4368" max="4368" width="12.42578125" customWidth="1"/>
    <col min="4369" max="4369" width="3.5703125" customWidth="1"/>
    <col min="4609" max="4609" width="7.85546875" customWidth="1"/>
    <col min="4610" max="4610" width="26.140625" customWidth="1"/>
    <col min="4611" max="4611" width="13.28515625" customWidth="1"/>
    <col min="4612" max="4616" width="9.140625" customWidth="1"/>
    <col min="4617" max="4620" width="10" customWidth="1"/>
    <col min="4621" max="4621" width="11.140625" customWidth="1"/>
    <col min="4622" max="4622" width="12.28515625" customWidth="1"/>
    <col min="4623" max="4623" width="10.28515625" bestFit="1" customWidth="1"/>
    <col min="4624" max="4624" width="12.42578125" customWidth="1"/>
    <col min="4625" max="4625" width="3.5703125" customWidth="1"/>
    <col min="4865" max="4865" width="7.85546875" customWidth="1"/>
    <col min="4866" max="4866" width="26.140625" customWidth="1"/>
    <col min="4867" max="4867" width="13.28515625" customWidth="1"/>
    <col min="4868" max="4872" width="9.140625" customWidth="1"/>
    <col min="4873" max="4876" width="10" customWidth="1"/>
    <col min="4877" max="4877" width="11.140625" customWidth="1"/>
    <col min="4878" max="4878" width="12.28515625" customWidth="1"/>
    <col min="4879" max="4879" width="10.28515625" bestFit="1" customWidth="1"/>
    <col min="4880" max="4880" width="12.42578125" customWidth="1"/>
    <col min="4881" max="4881" width="3.5703125" customWidth="1"/>
    <col min="5121" max="5121" width="7.85546875" customWidth="1"/>
    <col min="5122" max="5122" width="26.140625" customWidth="1"/>
    <col min="5123" max="5123" width="13.28515625" customWidth="1"/>
    <col min="5124" max="5128" width="9.140625" customWidth="1"/>
    <col min="5129" max="5132" width="10" customWidth="1"/>
    <col min="5133" max="5133" width="11.140625" customWidth="1"/>
    <col min="5134" max="5134" width="12.28515625" customWidth="1"/>
    <col min="5135" max="5135" width="10.28515625" bestFit="1" customWidth="1"/>
    <col min="5136" max="5136" width="12.42578125" customWidth="1"/>
    <col min="5137" max="5137" width="3.5703125" customWidth="1"/>
    <col min="5377" max="5377" width="7.85546875" customWidth="1"/>
    <col min="5378" max="5378" width="26.140625" customWidth="1"/>
    <col min="5379" max="5379" width="13.28515625" customWidth="1"/>
    <col min="5380" max="5384" width="9.140625" customWidth="1"/>
    <col min="5385" max="5388" width="10" customWidth="1"/>
    <col min="5389" max="5389" width="11.140625" customWidth="1"/>
    <col min="5390" max="5390" width="12.28515625" customWidth="1"/>
    <col min="5391" max="5391" width="10.28515625" bestFit="1" customWidth="1"/>
    <col min="5392" max="5392" width="12.42578125" customWidth="1"/>
    <col min="5393" max="5393" width="3.5703125" customWidth="1"/>
    <col min="5633" max="5633" width="7.85546875" customWidth="1"/>
    <col min="5634" max="5634" width="26.140625" customWidth="1"/>
    <col min="5635" max="5635" width="13.28515625" customWidth="1"/>
    <col min="5636" max="5640" width="9.140625" customWidth="1"/>
    <col min="5641" max="5644" width="10" customWidth="1"/>
    <col min="5645" max="5645" width="11.140625" customWidth="1"/>
    <col min="5646" max="5646" width="12.28515625" customWidth="1"/>
    <col min="5647" max="5647" width="10.28515625" bestFit="1" customWidth="1"/>
    <col min="5648" max="5648" width="12.42578125" customWidth="1"/>
    <col min="5649" max="5649" width="3.5703125" customWidth="1"/>
    <col min="5889" max="5889" width="7.85546875" customWidth="1"/>
    <col min="5890" max="5890" width="26.140625" customWidth="1"/>
    <col min="5891" max="5891" width="13.28515625" customWidth="1"/>
    <col min="5892" max="5896" width="9.140625" customWidth="1"/>
    <col min="5897" max="5900" width="10" customWidth="1"/>
    <col min="5901" max="5901" width="11.140625" customWidth="1"/>
    <col min="5902" max="5902" width="12.28515625" customWidth="1"/>
    <col min="5903" max="5903" width="10.28515625" bestFit="1" customWidth="1"/>
    <col min="5904" max="5904" width="12.42578125" customWidth="1"/>
    <col min="5905" max="5905" width="3.5703125" customWidth="1"/>
    <col min="6145" max="6145" width="7.85546875" customWidth="1"/>
    <col min="6146" max="6146" width="26.140625" customWidth="1"/>
    <col min="6147" max="6147" width="13.28515625" customWidth="1"/>
    <col min="6148" max="6152" width="9.140625" customWidth="1"/>
    <col min="6153" max="6156" width="10" customWidth="1"/>
    <col min="6157" max="6157" width="11.140625" customWidth="1"/>
    <col min="6158" max="6158" width="12.28515625" customWidth="1"/>
    <col min="6159" max="6159" width="10.28515625" bestFit="1" customWidth="1"/>
    <col min="6160" max="6160" width="12.42578125" customWidth="1"/>
    <col min="6161" max="6161" width="3.5703125" customWidth="1"/>
    <col min="6401" max="6401" width="7.85546875" customWidth="1"/>
    <col min="6402" max="6402" width="26.140625" customWidth="1"/>
    <col min="6403" max="6403" width="13.28515625" customWidth="1"/>
    <col min="6404" max="6408" width="9.140625" customWidth="1"/>
    <col min="6409" max="6412" width="10" customWidth="1"/>
    <col min="6413" max="6413" width="11.140625" customWidth="1"/>
    <col min="6414" max="6414" width="12.28515625" customWidth="1"/>
    <col min="6415" max="6415" width="10.28515625" bestFit="1" customWidth="1"/>
    <col min="6416" max="6416" width="12.42578125" customWidth="1"/>
    <col min="6417" max="6417" width="3.5703125" customWidth="1"/>
    <col min="6657" max="6657" width="7.85546875" customWidth="1"/>
    <col min="6658" max="6658" width="26.140625" customWidth="1"/>
    <col min="6659" max="6659" width="13.28515625" customWidth="1"/>
    <col min="6660" max="6664" width="9.140625" customWidth="1"/>
    <col min="6665" max="6668" width="10" customWidth="1"/>
    <col min="6669" max="6669" width="11.140625" customWidth="1"/>
    <col min="6670" max="6670" width="12.28515625" customWidth="1"/>
    <col min="6671" max="6671" width="10.28515625" bestFit="1" customWidth="1"/>
    <col min="6672" max="6672" width="12.42578125" customWidth="1"/>
    <col min="6673" max="6673" width="3.5703125" customWidth="1"/>
    <col min="6913" max="6913" width="7.85546875" customWidth="1"/>
    <col min="6914" max="6914" width="26.140625" customWidth="1"/>
    <col min="6915" max="6915" width="13.28515625" customWidth="1"/>
    <col min="6916" max="6920" width="9.140625" customWidth="1"/>
    <col min="6921" max="6924" width="10" customWidth="1"/>
    <col min="6925" max="6925" width="11.140625" customWidth="1"/>
    <col min="6926" max="6926" width="12.28515625" customWidth="1"/>
    <col min="6927" max="6927" width="10.28515625" bestFit="1" customWidth="1"/>
    <col min="6928" max="6928" width="12.42578125" customWidth="1"/>
    <col min="6929" max="6929" width="3.5703125" customWidth="1"/>
    <col min="7169" max="7169" width="7.85546875" customWidth="1"/>
    <col min="7170" max="7170" width="26.140625" customWidth="1"/>
    <col min="7171" max="7171" width="13.28515625" customWidth="1"/>
    <col min="7172" max="7176" width="9.140625" customWidth="1"/>
    <col min="7177" max="7180" width="10" customWidth="1"/>
    <col min="7181" max="7181" width="11.140625" customWidth="1"/>
    <col min="7182" max="7182" width="12.28515625" customWidth="1"/>
    <col min="7183" max="7183" width="10.28515625" bestFit="1" customWidth="1"/>
    <col min="7184" max="7184" width="12.42578125" customWidth="1"/>
    <col min="7185" max="7185" width="3.5703125" customWidth="1"/>
    <col min="7425" max="7425" width="7.85546875" customWidth="1"/>
    <col min="7426" max="7426" width="26.140625" customWidth="1"/>
    <col min="7427" max="7427" width="13.28515625" customWidth="1"/>
    <col min="7428" max="7432" width="9.140625" customWidth="1"/>
    <col min="7433" max="7436" width="10" customWidth="1"/>
    <col min="7437" max="7437" width="11.140625" customWidth="1"/>
    <col min="7438" max="7438" width="12.28515625" customWidth="1"/>
    <col min="7439" max="7439" width="10.28515625" bestFit="1" customWidth="1"/>
    <col min="7440" max="7440" width="12.42578125" customWidth="1"/>
    <col min="7441" max="7441" width="3.5703125" customWidth="1"/>
    <col min="7681" max="7681" width="7.85546875" customWidth="1"/>
    <col min="7682" max="7682" width="26.140625" customWidth="1"/>
    <col min="7683" max="7683" width="13.28515625" customWidth="1"/>
    <col min="7684" max="7688" width="9.140625" customWidth="1"/>
    <col min="7689" max="7692" width="10" customWidth="1"/>
    <col min="7693" max="7693" width="11.140625" customWidth="1"/>
    <col min="7694" max="7694" width="12.28515625" customWidth="1"/>
    <col min="7695" max="7695" width="10.28515625" bestFit="1" customWidth="1"/>
    <col min="7696" max="7696" width="12.42578125" customWidth="1"/>
    <col min="7697" max="7697" width="3.5703125" customWidth="1"/>
    <col min="7937" max="7937" width="7.85546875" customWidth="1"/>
    <col min="7938" max="7938" width="26.140625" customWidth="1"/>
    <col min="7939" max="7939" width="13.28515625" customWidth="1"/>
    <col min="7940" max="7944" width="9.140625" customWidth="1"/>
    <col min="7945" max="7948" width="10" customWidth="1"/>
    <col min="7949" max="7949" width="11.140625" customWidth="1"/>
    <col min="7950" max="7950" width="12.28515625" customWidth="1"/>
    <col min="7951" max="7951" width="10.28515625" bestFit="1" customWidth="1"/>
    <col min="7952" max="7952" width="12.42578125" customWidth="1"/>
    <col min="7953" max="7953" width="3.5703125" customWidth="1"/>
    <col min="8193" max="8193" width="7.85546875" customWidth="1"/>
    <col min="8194" max="8194" width="26.140625" customWidth="1"/>
    <col min="8195" max="8195" width="13.28515625" customWidth="1"/>
    <col min="8196" max="8200" width="9.140625" customWidth="1"/>
    <col min="8201" max="8204" width="10" customWidth="1"/>
    <col min="8205" max="8205" width="11.140625" customWidth="1"/>
    <col min="8206" max="8206" width="12.28515625" customWidth="1"/>
    <col min="8207" max="8207" width="10.28515625" bestFit="1" customWidth="1"/>
    <col min="8208" max="8208" width="12.42578125" customWidth="1"/>
    <col min="8209" max="8209" width="3.5703125" customWidth="1"/>
    <col min="8449" max="8449" width="7.85546875" customWidth="1"/>
    <col min="8450" max="8450" width="26.140625" customWidth="1"/>
    <col min="8451" max="8451" width="13.28515625" customWidth="1"/>
    <col min="8452" max="8456" width="9.140625" customWidth="1"/>
    <col min="8457" max="8460" width="10" customWidth="1"/>
    <col min="8461" max="8461" width="11.140625" customWidth="1"/>
    <col min="8462" max="8462" width="12.28515625" customWidth="1"/>
    <col min="8463" max="8463" width="10.28515625" bestFit="1" customWidth="1"/>
    <col min="8464" max="8464" width="12.42578125" customWidth="1"/>
    <col min="8465" max="8465" width="3.5703125" customWidth="1"/>
    <col min="8705" max="8705" width="7.85546875" customWidth="1"/>
    <col min="8706" max="8706" width="26.140625" customWidth="1"/>
    <col min="8707" max="8707" width="13.28515625" customWidth="1"/>
    <col min="8708" max="8712" width="9.140625" customWidth="1"/>
    <col min="8713" max="8716" width="10" customWidth="1"/>
    <col min="8717" max="8717" width="11.140625" customWidth="1"/>
    <col min="8718" max="8718" width="12.28515625" customWidth="1"/>
    <col min="8719" max="8719" width="10.28515625" bestFit="1" customWidth="1"/>
    <col min="8720" max="8720" width="12.42578125" customWidth="1"/>
    <col min="8721" max="8721" width="3.5703125" customWidth="1"/>
    <col min="8961" max="8961" width="7.85546875" customWidth="1"/>
    <col min="8962" max="8962" width="26.140625" customWidth="1"/>
    <col min="8963" max="8963" width="13.28515625" customWidth="1"/>
    <col min="8964" max="8968" width="9.140625" customWidth="1"/>
    <col min="8969" max="8972" width="10" customWidth="1"/>
    <col min="8973" max="8973" width="11.140625" customWidth="1"/>
    <col min="8974" max="8974" width="12.28515625" customWidth="1"/>
    <col min="8975" max="8975" width="10.28515625" bestFit="1" customWidth="1"/>
    <col min="8976" max="8976" width="12.42578125" customWidth="1"/>
    <col min="8977" max="8977" width="3.5703125" customWidth="1"/>
    <col min="9217" max="9217" width="7.85546875" customWidth="1"/>
    <col min="9218" max="9218" width="26.140625" customWidth="1"/>
    <col min="9219" max="9219" width="13.28515625" customWidth="1"/>
    <col min="9220" max="9224" width="9.140625" customWidth="1"/>
    <col min="9225" max="9228" width="10" customWidth="1"/>
    <col min="9229" max="9229" width="11.140625" customWidth="1"/>
    <col min="9230" max="9230" width="12.28515625" customWidth="1"/>
    <col min="9231" max="9231" width="10.28515625" bestFit="1" customWidth="1"/>
    <col min="9232" max="9232" width="12.42578125" customWidth="1"/>
    <col min="9233" max="9233" width="3.5703125" customWidth="1"/>
    <col min="9473" max="9473" width="7.85546875" customWidth="1"/>
    <col min="9474" max="9474" width="26.140625" customWidth="1"/>
    <col min="9475" max="9475" width="13.28515625" customWidth="1"/>
    <col min="9476" max="9480" width="9.140625" customWidth="1"/>
    <col min="9481" max="9484" width="10" customWidth="1"/>
    <col min="9485" max="9485" width="11.140625" customWidth="1"/>
    <col min="9486" max="9486" width="12.28515625" customWidth="1"/>
    <col min="9487" max="9487" width="10.28515625" bestFit="1" customWidth="1"/>
    <col min="9488" max="9488" width="12.42578125" customWidth="1"/>
    <col min="9489" max="9489" width="3.5703125" customWidth="1"/>
    <col min="9729" max="9729" width="7.85546875" customWidth="1"/>
    <col min="9730" max="9730" width="26.140625" customWidth="1"/>
    <col min="9731" max="9731" width="13.28515625" customWidth="1"/>
    <col min="9732" max="9736" width="9.140625" customWidth="1"/>
    <col min="9737" max="9740" width="10" customWidth="1"/>
    <col min="9741" max="9741" width="11.140625" customWidth="1"/>
    <col min="9742" max="9742" width="12.28515625" customWidth="1"/>
    <col min="9743" max="9743" width="10.28515625" bestFit="1" customWidth="1"/>
    <col min="9744" max="9744" width="12.42578125" customWidth="1"/>
    <col min="9745" max="9745" width="3.5703125" customWidth="1"/>
    <col min="9985" max="9985" width="7.85546875" customWidth="1"/>
    <col min="9986" max="9986" width="26.140625" customWidth="1"/>
    <col min="9987" max="9987" width="13.28515625" customWidth="1"/>
    <col min="9988" max="9992" width="9.140625" customWidth="1"/>
    <col min="9993" max="9996" width="10" customWidth="1"/>
    <col min="9997" max="9997" width="11.140625" customWidth="1"/>
    <col min="9998" max="9998" width="12.28515625" customWidth="1"/>
    <col min="9999" max="9999" width="10.28515625" bestFit="1" customWidth="1"/>
    <col min="10000" max="10000" width="12.42578125" customWidth="1"/>
    <col min="10001" max="10001" width="3.5703125" customWidth="1"/>
    <col min="10241" max="10241" width="7.85546875" customWidth="1"/>
    <col min="10242" max="10242" width="26.140625" customWidth="1"/>
    <col min="10243" max="10243" width="13.28515625" customWidth="1"/>
    <col min="10244" max="10248" width="9.140625" customWidth="1"/>
    <col min="10249" max="10252" width="10" customWidth="1"/>
    <col min="10253" max="10253" width="11.140625" customWidth="1"/>
    <col min="10254" max="10254" width="12.28515625" customWidth="1"/>
    <col min="10255" max="10255" width="10.28515625" bestFit="1" customWidth="1"/>
    <col min="10256" max="10256" width="12.42578125" customWidth="1"/>
    <col min="10257" max="10257" width="3.5703125" customWidth="1"/>
    <col min="10497" max="10497" width="7.85546875" customWidth="1"/>
    <col min="10498" max="10498" width="26.140625" customWidth="1"/>
    <col min="10499" max="10499" width="13.28515625" customWidth="1"/>
    <col min="10500" max="10504" width="9.140625" customWidth="1"/>
    <col min="10505" max="10508" width="10" customWidth="1"/>
    <col min="10509" max="10509" width="11.140625" customWidth="1"/>
    <col min="10510" max="10510" width="12.28515625" customWidth="1"/>
    <col min="10511" max="10511" width="10.28515625" bestFit="1" customWidth="1"/>
    <col min="10512" max="10512" width="12.42578125" customWidth="1"/>
    <col min="10513" max="10513" width="3.5703125" customWidth="1"/>
    <col min="10753" max="10753" width="7.85546875" customWidth="1"/>
    <col min="10754" max="10754" width="26.140625" customWidth="1"/>
    <col min="10755" max="10755" width="13.28515625" customWidth="1"/>
    <col min="10756" max="10760" width="9.140625" customWidth="1"/>
    <col min="10761" max="10764" width="10" customWidth="1"/>
    <col min="10765" max="10765" width="11.140625" customWidth="1"/>
    <col min="10766" max="10766" width="12.28515625" customWidth="1"/>
    <col min="10767" max="10767" width="10.28515625" bestFit="1" customWidth="1"/>
    <col min="10768" max="10768" width="12.42578125" customWidth="1"/>
    <col min="10769" max="10769" width="3.5703125" customWidth="1"/>
    <col min="11009" max="11009" width="7.85546875" customWidth="1"/>
    <col min="11010" max="11010" width="26.140625" customWidth="1"/>
    <col min="11011" max="11011" width="13.28515625" customWidth="1"/>
    <col min="11012" max="11016" width="9.140625" customWidth="1"/>
    <col min="11017" max="11020" width="10" customWidth="1"/>
    <col min="11021" max="11021" width="11.140625" customWidth="1"/>
    <col min="11022" max="11022" width="12.28515625" customWidth="1"/>
    <col min="11023" max="11023" width="10.28515625" bestFit="1" customWidth="1"/>
    <col min="11024" max="11024" width="12.42578125" customWidth="1"/>
    <col min="11025" max="11025" width="3.5703125" customWidth="1"/>
    <col min="11265" max="11265" width="7.85546875" customWidth="1"/>
    <col min="11266" max="11266" width="26.140625" customWidth="1"/>
    <col min="11267" max="11267" width="13.28515625" customWidth="1"/>
    <col min="11268" max="11272" width="9.140625" customWidth="1"/>
    <col min="11273" max="11276" width="10" customWidth="1"/>
    <col min="11277" max="11277" width="11.140625" customWidth="1"/>
    <col min="11278" max="11278" width="12.28515625" customWidth="1"/>
    <col min="11279" max="11279" width="10.28515625" bestFit="1" customWidth="1"/>
    <col min="11280" max="11280" width="12.42578125" customWidth="1"/>
    <col min="11281" max="11281" width="3.5703125" customWidth="1"/>
    <col min="11521" max="11521" width="7.85546875" customWidth="1"/>
    <col min="11522" max="11522" width="26.140625" customWidth="1"/>
    <col min="11523" max="11523" width="13.28515625" customWidth="1"/>
    <col min="11524" max="11528" width="9.140625" customWidth="1"/>
    <col min="11529" max="11532" width="10" customWidth="1"/>
    <col min="11533" max="11533" width="11.140625" customWidth="1"/>
    <col min="11534" max="11534" width="12.28515625" customWidth="1"/>
    <col min="11535" max="11535" width="10.28515625" bestFit="1" customWidth="1"/>
    <col min="11536" max="11536" width="12.42578125" customWidth="1"/>
    <col min="11537" max="11537" width="3.5703125" customWidth="1"/>
    <col min="11777" max="11777" width="7.85546875" customWidth="1"/>
    <col min="11778" max="11778" width="26.140625" customWidth="1"/>
    <col min="11779" max="11779" width="13.28515625" customWidth="1"/>
    <col min="11780" max="11784" width="9.140625" customWidth="1"/>
    <col min="11785" max="11788" width="10" customWidth="1"/>
    <col min="11789" max="11789" width="11.140625" customWidth="1"/>
    <col min="11790" max="11790" width="12.28515625" customWidth="1"/>
    <col min="11791" max="11791" width="10.28515625" bestFit="1" customWidth="1"/>
    <col min="11792" max="11792" width="12.42578125" customWidth="1"/>
    <col min="11793" max="11793" width="3.5703125" customWidth="1"/>
    <col min="12033" max="12033" width="7.85546875" customWidth="1"/>
    <col min="12034" max="12034" width="26.140625" customWidth="1"/>
    <col min="12035" max="12035" width="13.28515625" customWidth="1"/>
    <col min="12036" max="12040" width="9.140625" customWidth="1"/>
    <col min="12041" max="12044" width="10" customWidth="1"/>
    <col min="12045" max="12045" width="11.140625" customWidth="1"/>
    <col min="12046" max="12046" width="12.28515625" customWidth="1"/>
    <col min="12047" max="12047" width="10.28515625" bestFit="1" customWidth="1"/>
    <col min="12048" max="12048" width="12.42578125" customWidth="1"/>
    <col min="12049" max="12049" width="3.5703125" customWidth="1"/>
    <col min="12289" max="12289" width="7.85546875" customWidth="1"/>
    <col min="12290" max="12290" width="26.140625" customWidth="1"/>
    <col min="12291" max="12291" width="13.28515625" customWidth="1"/>
    <col min="12292" max="12296" width="9.140625" customWidth="1"/>
    <col min="12297" max="12300" width="10" customWidth="1"/>
    <col min="12301" max="12301" width="11.140625" customWidth="1"/>
    <col min="12302" max="12302" width="12.28515625" customWidth="1"/>
    <col min="12303" max="12303" width="10.28515625" bestFit="1" customWidth="1"/>
    <col min="12304" max="12304" width="12.42578125" customWidth="1"/>
    <col min="12305" max="12305" width="3.5703125" customWidth="1"/>
    <col min="12545" max="12545" width="7.85546875" customWidth="1"/>
    <col min="12546" max="12546" width="26.140625" customWidth="1"/>
    <col min="12547" max="12547" width="13.28515625" customWidth="1"/>
    <col min="12548" max="12552" width="9.140625" customWidth="1"/>
    <col min="12553" max="12556" width="10" customWidth="1"/>
    <col min="12557" max="12557" width="11.140625" customWidth="1"/>
    <col min="12558" max="12558" width="12.28515625" customWidth="1"/>
    <col min="12559" max="12559" width="10.28515625" bestFit="1" customWidth="1"/>
    <col min="12560" max="12560" width="12.42578125" customWidth="1"/>
    <col min="12561" max="12561" width="3.5703125" customWidth="1"/>
    <col min="12801" max="12801" width="7.85546875" customWidth="1"/>
    <col min="12802" max="12802" width="26.140625" customWidth="1"/>
    <col min="12803" max="12803" width="13.28515625" customWidth="1"/>
    <col min="12804" max="12808" width="9.140625" customWidth="1"/>
    <col min="12809" max="12812" width="10" customWidth="1"/>
    <col min="12813" max="12813" width="11.140625" customWidth="1"/>
    <col min="12814" max="12814" width="12.28515625" customWidth="1"/>
    <col min="12815" max="12815" width="10.28515625" bestFit="1" customWidth="1"/>
    <col min="12816" max="12816" width="12.42578125" customWidth="1"/>
    <col min="12817" max="12817" width="3.5703125" customWidth="1"/>
    <col min="13057" max="13057" width="7.85546875" customWidth="1"/>
    <col min="13058" max="13058" width="26.140625" customWidth="1"/>
    <col min="13059" max="13059" width="13.28515625" customWidth="1"/>
    <col min="13060" max="13064" width="9.140625" customWidth="1"/>
    <col min="13065" max="13068" width="10" customWidth="1"/>
    <col min="13069" max="13069" width="11.140625" customWidth="1"/>
    <col min="13070" max="13070" width="12.28515625" customWidth="1"/>
    <col min="13071" max="13071" width="10.28515625" bestFit="1" customWidth="1"/>
    <col min="13072" max="13072" width="12.42578125" customWidth="1"/>
    <col min="13073" max="13073" width="3.5703125" customWidth="1"/>
    <col min="13313" max="13313" width="7.85546875" customWidth="1"/>
    <col min="13314" max="13314" width="26.140625" customWidth="1"/>
    <col min="13315" max="13315" width="13.28515625" customWidth="1"/>
    <col min="13316" max="13320" width="9.140625" customWidth="1"/>
    <col min="13321" max="13324" width="10" customWidth="1"/>
    <col min="13325" max="13325" width="11.140625" customWidth="1"/>
    <col min="13326" max="13326" width="12.28515625" customWidth="1"/>
    <col min="13327" max="13327" width="10.28515625" bestFit="1" customWidth="1"/>
    <col min="13328" max="13328" width="12.42578125" customWidth="1"/>
    <col min="13329" max="13329" width="3.5703125" customWidth="1"/>
    <col min="13569" max="13569" width="7.85546875" customWidth="1"/>
    <col min="13570" max="13570" width="26.140625" customWidth="1"/>
    <col min="13571" max="13571" width="13.28515625" customWidth="1"/>
    <col min="13572" max="13576" width="9.140625" customWidth="1"/>
    <col min="13577" max="13580" width="10" customWidth="1"/>
    <col min="13581" max="13581" width="11.140625" customWidth="1"/>
    <col min="13582" max="13582" width="12.28515625" customWidth="1"/>
    <col min="13583" max="13583" width="10.28515625" bestFit="1" customWidth="1"/>
    <col min="13584" max="13584" width="12.42578125" customWidth="1"/>
    <col min="13585" max="13585" width="3.5703125" customWidth="1"/>
    <col min="13825" max="13825" width="7.85546875" customWidth="1"/>
    <col min="13826" max="13826" width="26.140625" customWidth="1"/>
    <col min="13827" max="13827" width="13.28515625" customWidth="1"/>
    <col min="13828" max="13832" width="9.140625" customWidth="1"/>
    <col min="13833" max="13836" width="10" customWidth="1"/>
    <col min="13837" max="13837" width="11.140625" customWidth="1"/>
    <col min="13838" max="13838" width="12.28515625" customWidth="1"/>
    <col min="13839" max="13839" width="10.28515625" bestFit="1" customWidth="1"/>
    <col min="13840" max="13840" width="12.42578125" customWidth="1"/>
    <col min="13841" max="13841" width="3.5703125" customWidth="1"/>
    <col min="14081" max="14081" width="7.85546875" customWidth="1"/>
    <col min="14082" max="14082" width="26.140625" customWidth="1"/>
    <col min="14083" max="14083" width="13.28515625" customWidth="1"/>
    <col min="14084" max="14088" width="9.140625" customWidth="1"/>
    <col min="14089" max="14092" width="10" customWidth="1"/>
    <col min="14093" max="14093" width="11.140625" customWidth="1"/>
    <col min="14094" max="14094" width="12.28515625" customWidth="1"/>
    <col min="14095" max="14095" width="10.28515625" bestFit="1" customWidth="1"/>
    <col min="14096" max="14096" width="12.42578125" customWidth="1"/>
    <col min="14097" max="14097" width="3.5703125" customWidth="1"/>
    <col min="14337" max="14337" width="7.85546875" customWidth="1"/>
    <col min="14338" max="14338" width="26.140625" customWidth="1"/>
    <col min="14339" max="14339" width="13.28515625" customWidth="1"/>
    <col min="14340" max="14344" width="9.140625" customWidth="1"/>
    <col min="14345" max="14348" width="10" customWidth="1"/>
    <col min="14349" max="14349" width="11.140625" customWidth="1"/>
    <col min="14350" max="14350" width="12.28515625" customWidth="1"/>
    <col min="14351" max="14351" width="10.28515625" bestFit="1" customWidth="1"/>
    <col min="14352" max="14352" width="12.42578125" customWidth="1"/>
    <col min="14353" max="14353" width="3.5703125" customWidth="1"/>
    <col min="14593" max="14593" width="7.85546875" customWidth="1"/>
    <col min="14594" max="14594" width="26.140625" customWidth="1"/>
    <col min="14595" max="14595" width="13.28515625" customWidth="1"/>
    <col min="14596" max="14600" width="9.140625" customWidth="1"/>
    <col min="14601" max="14604" width="10" customWidth="1"/>
    <col min="14605" max="14605" width="11.140625" customWidth="1"/>
    <col min="14606" max="14606" width="12.28515625" customWidth="1"/>
    <col min="14607" max="14607" width="10.28515625" bestFit="1" customWidth="1"/>
    <col min="14608" max="14608" width="12.42578125" customWidth="1"/>
    <col min="14609" max="14609" width="3.5703125" customWidth="1"/>
    <col min="14849" max="14849" width="7.85546875" customWidth="1"/>
    <col min="14850" max="14850" width="26.140625" customWidth="1"/>
    <col min="14851" max="14851" width="13.28515625" customWidth="1"/>
    <col min="14852" max="14856" width="9.140625" customWidth="1"/>
    <col min="14857" max="14860" width="10" customWidth="1"/>
    <col min="14861" max="14861" width="11.140625" customWidth="1"/>
    <col min="14862" max="14862" width="12.28515625" customWidth="1"/>
    <col min="14863" max="14863" width="10.28515625" bestFit="1" customWidth="1"/>
    <col min="14864" max="14864" width="12.42578125" customWidth="1"/>
    <col min="14865" max="14865" width="3.5703125" customWidth="1"/>
    <col min="15105" max="15105" width="7.85546875" customWidth="1"/>
    <col min="15106" max="15106" width="26.140625" customWidth="1"/>
    <col min="15107" max="15107" width="13.28515625" customWidth="1"/>
    <col min="15108" max="15112" width="9.140625" customWidth="1"/>
    <col min="15113" max="15116" width="10" customWidth="1"/>
    <col min="15117" max="15117" width="11.140625" customWidth="1"/>
    <col min="15118" max="15118" width="12.28515625" customWidth="1"/>
    <col min="15119" max="15119" width="10.28515625" bestFit="1" customWidth="1"/>
    <col min="15120" max="15120" width="12.42578125" customWidth="1"/>
    <col min="15121" max="15121" width="3.5703125" customWidth="1"/>
    <col min="15361" max="15361" width="7.85546875" customWidth="1"/>
    <col min="15362" max="15362" width="26.140625" customWidth="1"/>
    <col min="15363" max="15363" width="13.28515625" customWidth="1"/>
    <col min="15364" max="15368" width="9.140625" customWidth="1"/>
    <col min="15369" max="15372" width="10" customWidth="1"/>
    <col min="15373" max="15373" width="11.140625" customWidth="1"/>
    <col min="15374" max="15374" width="12.28515625" customWidth="1"/>
    <col min="15375" max="15375" width="10.28515625" bestFit="1" customWidth="1"/>
    <col min="15376" max="15376" width="12.42578125" customWidth="1"/>
    <col min="15377" max="15377" width="3.5703125" customWidth="1"/>
    <col min="15617" max="15617" width="7.85546875" customWidth="1"/>
    <col min="15618" max="15618" width="26.140625" customWidth="1"/>
    <col min="15619" max="15619" width="13.28515625" customWidth="1"/>
    <col min="15620" max="15624" width="9.140625" customWidth="1"/>
    <col min="15625" max="15628" width="10" customWidth="1"/>
    <col min="15629" max="15629" width="11.140625" customWidth="1"/>
    <col min="15630" max="15630" width="12.28515625" customWidth="1"/>
    <col min="15631" max="15631" width="10.28515625" bestFit="1" customWidth="1"/>
    <col min="15632" max="15632" width="12.42578125" customWidth="1"/>
    <col min="15633" max="15633" width="3.5703125" customWidth="1"/>
    <col min="15873" max="15873" width="7.85546875" customWidth="1"/>
    <col min="15874" max="15874" width="26.140625" customWidth="1"/>
    <col min="15875" max="15875" width="13.28515625" customWidth="1"/>
    <col min="15876" max="15880" width="9.140625" customWidth="1"/>
    <col min="15881" max="15884" width="10" customWidth="1"/>
    <col min="15885" max="15885" width="11.140625" customWidth="1"/>
    <col min="15886" max="15886" width="12.28515625" customWidth="1"/>
    <col min="15887" max="15887" width="10.28515625" bestFit="1" customWidth="1"/>
    <col min="15888" max="15888" width="12.42578125" customWidth="1"/>
    <col min="15889" max="15889" width="3.5703125" customWidth="1"/>
    <col min="16129" max="16129" width="7.85546875" customWidth="1"/>
    <col min="16130" max="16130" width="26.140625" customWidth="1"/>
    <col min="16131" max="16131" width="13.28515625" customWidth="1"/>
    <col min="16132" max="16136" width="9.140625" customWidth="1"/>
    <col min="16137" max="16140" width="10" customWidth="1"/>
    <col min="16141" max="16141" width="11.140625" customWidth="1"/>
    <col min="16142" max="16142" width="12.28515625" customWidth="1"/>
    <col min="16143" max="16143" width="10.28515625" bestFit="1" customWidth="1"/>
    <col min="16144" max="16144" width="12.42578125" customWidth="1"/>
    <col min="16145" max="16145" width="3.5703125" customWidth="1"/>
  </cols>
  <sheetData>
    <row r="1" spans="1:19" ht="46.5" customHeight="1" x14ac:dyDescent="0.25">
      <c r="A1" s="268" t="s">
        <v>431</v>
      </c>
      <c r="B1" s="268"/>
      <c r="C1" s="268"/>
      <c r="D1" s="268"/>
      <c r="E1" s="268"/>
      <c r="F1" s="19"/>
      <c r="G1" s="19"/>
      <c r="H1" s="19"/>
      <c r="I1" s="19"/>
      <c r="J1" s="19"/>
      <c r="K1" s="19"/>
      <c r="L1" s="19"/>
      <c r="M1" s="3"/>
      <c r="N1" s="5"/>
      <c r="O1" s="5"/>
      <c r="P1" s="5"/>
    </row>
    <row r="2" spans="1:19" ht="7.5" customHeight="1" x14ac:dyDescent="0.25">
      <c r="A2" s="3"/>
      <c r="B2" s="3"/>
      <c r="C2" s="19"/>
      <c r="D2" s="5"/>
      <c r="E2" s="19"/>
      <c r="F2" s="19"/>
      <c r="G2" s="19"/>
      <c r="H2" s="19"/>
      <c r="I2" s="19"/>
      <c r="J2" s="19"/>
      <c r="K2" s="19"/>
      <c r="L2" s="19"/>
      <c r="M2" s="3"/>
      <c r="N2" s="5"/>
      <c r="O2" s="5"/>
      <c r="P2" s="5"/>
    </row>
    <row r="3" spans="1:19" ht="23.25" customHeight="1" x14ac:dyDescent="0.3">
      <c r="A3" s="269" t="s">
        <v>19</v>
      </c>
      <c r="B3" s="269"/>
      <c r="C3" s="269"/>
      <c r="D3" s="269"/>
      <c r="E3" s="269"/>
      <c r="F3" s="269"/>
      <c r="G3" s="269"/>
      <c r="H3" s="269"/>
      <c r="I3" s="269"/>
      <c r="J3" s="269"/>
      <c r="K3" s="269"/>
      <c r="L3" s="269"/>
      <c r="M3" s="269"/>
      <c r="N3" s="269"/>
      <c r="O3" s="269"/>
      <c r="P3" s="269"/>
      <c r="R3" s="10">
        <v>0.3</v>
      </c>
      <c r="S3" s="11">
        <v>9</v>
      </c>
    </row>
    <row r="4" spans="1:19" ht="23.25" customHeight="1" x14ac:dyDescent="0.3">
      <c r="A4" s="270"/>
      <c r="B4" s="270"/>
      <c r="C4" s="270"/>
      <c r="D4" s="270"/>
      <c r="E4" s="270"/>
      <c r="F4" s="270"/>
      <c r="G4" s="270"/>
      <c r="H4" s="270"/>
      <c r="I4" s="270"/>
      <c r="J4" s="270"/>
      <c r="K4" s="270"/>
      <c r="L4" s="270"/>
      <c r="M4" s="270"/>
      <c r="N4" s="270"/>
      <c r="O4" s="270"/>
      <c r="P4" s="270"/>
      <c r="R4" s="11">
        <f>(S4*R3)/S3</f>
        <v>3.3333333333333333E-2</v>
      </c>
      <c r="S4" s="11">
        <v>1</v>
      </c>
    </row>
    <row r="5" spans="1:19" s="1" customFormat="1" ht="21.75" customHeight="1" x14ac:dyDescent="0.25">
      <c r="A5" s="271" t="s">
        <v>0</v>
      </c>
      <c r="B5" s="271" t="s">
        <v>1</v>
      </c>
      <c r="C5" s="274" t="s">
        <v>18</v>
      </c>
      <c r="D5" s="277" t="s">
        <v>2</v>
      </c>
      <c r="E5" s="278"/>
      <c r="F5" s="278"/>
      <c r="G5" s="278"/>
      <c r="H5" s="278"/>
      <c r="I5" s="278"/>
      <c r="J5" s="278"/>
      <c r="K5" s="278"/>
      <c r="L5" s="278"/>
      <c r="M5" s="278"/>
      <c r="N5" s="279"/>
      <c r="O5" s="280" t="s">
        <v>4</v>
      </c>
      <c r="P5" s="283" t="s">
        <v>5</v>
      </c>
    </row>
    <row r="6" spans="1:19" s="1" customFormat="1" ht="36.75" customHeight="1" x14ac:dyDescent="0.25">
      <c r="A6" s="272"/>
      <c r="B6" s="272"/>
      <c r="C6" s="275"/>
      <c r="D6" s="286" t="s">
        <v>432</v>
      </c>
      <c r="E6" s="286"/>
      <c r="F6" s="286"/>
      <c r="G6" s="286"/>
      <c r="H6" s="286"/>
      <c r="I6" s="277" t="s">
        <v>433</v>
      </c>
      <c r="J6" s="278"/>
      <c r="K6" s="278"/>
      <c r="L6" s="278"/>
      <c r="M6" s="279"/>
      <c r="N6" s="287" t="s">
        <v>434</v>
      </c>
      <c r="O6" s="281"/>
      <c r="P6" s="284"/>
    </row>
    <row r="7" spans="1:19" s="1" customFormat="1" ht="51.75" customHeight="1" x14ac:dyDescent="0.25">
      <c r="A7" s="273"/>
      <c r="B7" s="273"/>
      <c r="C7" s="276"/>
      <c r="D7" s="7" t="s">
        <v>392</v>
      </c>
      <c r="E7" s="12" t="s">
        <v>435</v>
      </c>
      <c r="F7" s="8" t="s">
        <v>436</v>
      </c>
      <c r="G7" s="7" t="s">
        <v>395</v>
      </c>
      <c r="H7" s="7" t="s">
        <v>396</v>
      </c>
      <c r="I7" s="7" t="s">
        <v>437</v>
      </c>
      <c r="J7" s="118" t="s">
        <v>438</v>
      </c>
      <c r="K7" s="118" t="s">
        <v>439</v>
      </c>
      <c r="L7" s="118" t="s">
        <v>440</v>
      </c>
      <c r="M7" s="118" t="s">
        <v>441</v>
      </c>
      <c r="N7" s="287"/>
      <c r="O7" s="282"/>
      <c r="P7" s="285"/>
    </row>
    <row r="8" spans="1:19" s="1" customFormat="1" ht="15.75" customHeight="1" x14ac:dyDescent="0.25">
      <c r="A8" s="22" t="s">
        <v>22</v>
      </c>
      <c r="B8" s="28" t="s">
        <v>361</v>
      </c>
      <c r="C8" s="9">
        <v>0.7</v>
      </c>
      <c r="D8" s="14">
        <v>0.03</v>
      </c>
      <c r="E8" s="14">
        <v>0.02</v>
      </c>
      <c r="F8" s="14">
        <v>0.02</v>
      </c>
      <c r="G8" s="14">
        <v>0.01</v>
      </c>
      <c r="H8" s="14"/>
      <c r="I8" s="14">
        <v>0.05</v>
      </c>
      <c r="J8" s="14">
        <v>0.04</v>
      </c>
      <c r="K8" s="14">
        <v>0.05</v>
      </c>
      <c r="L8" s="14">
        <v>0.04</v>
      </c>
      <c r="M8" s="14"/>
      <c r="N8" s="15">
        <f>SUM(D8:M8)</f>
        <v>0.26</v>
      </c>
      <c r="O8" s="16">
        <f>C8+N8</f>
        <v>0.96</v>
      </c>
      <c r="P8" s="4">
        <f>IF(O8&gt;=90%,50,IF(AND(80%&lt;=O8,O8&lt;90%),45,IF(AND(70%&lt;=O8,O8&lt;80%),40,IF(AND(60%&lt;=O8,O8&lt;70%),30,IF(AND(50%&lt;=O8,O8&lt;60%),25,IF(O8&lt;50%,0,""))))))</f>
        <v>50</v>
      </c>
    </row>
    <row r="9" spans="1:19" s="1" customFormat="1" ht="15.75" customHeight="1" x14ac:dyDescent="0.25">
      <c r="A9" s="22" t="s">
        <v>23</v>
      </c>
      <c r="B9" s="28" t="s">
        <v>362</v>
      </c>
      <c r="C9" s="9">
        <v>0.7</v>
      </c>
      <c r="D9" s="14"/>
      <c r="E9" s="14">
        <v>0.02</v>
      </c>
      <c r="F9" s="14">
        <v>0.02</v>
      </c>
      <c r="G9" s="14">
        <v>0.01</v>
      </c>
      <c r="H9" s="14"/>
      <c r="I9" s="14">
        <v>0.05</v>
      </c>
      <c r="J9" s="14"/>
      <c r="K9" s="14"/>
      <c r="L9" s="14"/>
      <c r="M9" s="14">
        <v>0.02</v>
      </c>
      <c r="N9" s="15">
        <f t="shared" ref="N9:N16" si="0">SUM(D9:M9)</f>
        <v>0.12000000000000001</v>
      </c>
      <c r="O9" s="16">
        <f t="shared" ref="O9:O16" si="1">C9+N9</f>
        <v>0.82</v>
      </c>
      <c r="P9" s="4">
        <f t="shared" ref="P9:P16" si="2">IF(O9&gt;=90%,50,IF(AND(80%&lt;=O9,O9&lt;90%),45,IF(AND(70%&lt;=O9,O9&lt;80%),40,IF(AND(60%&lt;=O9,O9&lt;70%),30,IF(AND(50%&lt;=O9,O9&lt;60%),25,IF(O9&lt;50%,0,""))))))</f>
        <v>45</v>
      </c>
    </row>
    <row r="10" spans="1:19" s="1" customFormat="1" ht="15.75" customHeight="1" x14ac:dyDescent="0.25">
      <c r="A10" s="22" t="s">
        <v>24</v>
      </c>
      <c r="B10" s="28" t="s">
        <v>363</v>
      </c>
      <c r="C10" s="9">
        <v>0.7</v>
      </c>
      <c r="D10" s="14">
        <v>0.03</v>
      </c>
      <c r="E10" s="14">
        <v>0.02</v>
      </c>
      <c r="F10" s="14">
        <v>0.02</v>
      </c>
      <c r="G10" s="14"/>
      <c r="H10" s="14"/>
      <c r="I10" s="14">
        <v>0.05</v>
      </c>
      <c r="J10" s="14">
        <v>0.04</v>
      </c>
      <c r="K10" s="14"/>
      <c r="L10" s="14">
        <v>0.04</v>
      </c>
      <c r="M10" s="14">
        <v>0.02</v>
      </c>
      <c r="N10" s="15">
        <f t="shared" si="0"/>
        <v>0.22</v>
      </c>
      <c r="O10" s="16">
        <f t="shared" si="1"/>
        <v>0.91999999999999993</v>
      </c>
      <c r="P10" s="4">
        <f t="shared" si="2"/>
        <v>50</v>
      </c>
    </row>
    <row r="11" spans="1:19" s="1" customFormat="1" ht="15.75" customHeight="1" x14ac:dyDescent="0.25">
      <c r="A11" s="22" t="s">
        <v>25</v>
      </c>
      <c r="B11" s="28" t="s">
        <v>364</v>
      </c>
      <c r="C11" s="9">
        <v>0.7</v>
      </c>
      <c r="D11" s="14">
        <v>0.03</v>
      </c>
      <c r="E11" s="14"/>
      <c r="F11" s="14">
        <v>0.02</v>
      </c>
      <c r="G11" s="14"/>
      <c r="H11" s="14"/>
      <c r="I11" s="14"/>
      <c r="J11" s="14"/>
      <c r="K11" s="14"/>
      <c r="L11" s="14">
        <v>0.04</v>
      </c>
      <c r="M11" s="14">
        <v>0.02</v>
      </c>
      <c r="N11" s="15">
        <f t="shared" si="0"/>
        <v>0.11</v>
      </c>
      <c r="O11" s="16">
        <f t="shared" si="1"/>
        <v>0.80999999999999994</v>
      </c>
      <c r="P11" s="4">
        <f t="shared" si="2"/>
        <v>45</v>
      </c>
    </row>
    <row r="12" spans="1:19" s="1" customFormat="1" ht="15.75" customHeight="1" x14ac:dyDescent="0.25">
      <c r="A12" s="22" t="s">
        <v>26</v>
      </c>
      <c r="B12" s="28" t="s">
        <v>365</v>
      </c>
      <c r="C12" s="9">
        <v>0.7</v>
      </c>
      <c r="D12" s="14">
        <v>0.03</v>
      </c>
      <c r="E12" s="14"/>
      <c r="F12" s="14"/>
      <c r="G12" s="14"/>
      <c r="H12" s="14">
        <v>0.02</v>
      </c>
      <c r="I12" s="14"/>
      <c r="J12" s="14"/>
      <c r="K12" s="14">
        <v>0.05</v>
      </c>
      <c r="L12" s="14"/>
      <c r="M12" s="14">
        <v>0.02</v>
      </c>
      <c r="N12" s="15">
        <f t="shared" si="0"/>
        <v>0.12000000000000001</v>
      </c>
      <c r="O12" s="16">
        <f t="shared" si="1"/>
        <v>0.82</v>
      </c>
      <c r="P12" s="4">
        <f t="shared" si="2"/>
        <v>45</v>
      </c>
    </row>
    <row r="13" spans="1:19" s="1" customFormat="1" ht="15.75" customHeight="1" x14ac:dyDescent="0.25">
      <c r="A13" s="22" t="s">
        <v>27</v>
      </c>
      <c r="B13" s="28" t="s">
        <v>366</v>
      </c>
      <c r="C13" s="9">
        <v>0.7</v>
      </c>
      <c r="D13" s="14">
        <v>0.03</v>
      </c>
      <c r="E13" s="14"/>
      <c r="F13" s="14"/>
      <c r="G13" s="14"/>
      <c r="H13" s="14">
        <v>0.02</v>
      </c>
      <c r="I13" s="14"/>
      <c r="J13" s="14">
        <v>0.04</v>
      </c>
      <c r="K13" s="14"/>
      <c r="L13" s="14"/>
      <c r="M13" s="14">
        <v>0.02</v>
      </c>
      <c r="N13" s="15">
        <f t="shared" si="0"/>
        <v>0.11</v>
      </c>
      <c r="O13" s="16">
        <f t="shared" si="1"/>
        <v>0.80999999999999994</v>
      </c>
      <c r="P13" s="4">
        <f t="shared" si="2"/>
        <v>45</v>
      </c>
    </row>
    <row r="14" spans="1:19" s="1" customFormat="1" ht="15.75" customHeight="1" x14ac:dyDescent="0.25">
      <c r="A14" s="22" t="s">
        <v>28</v>
      </c>
      <c r="B14" s="28" t="s">
        <v>367</v>
      </c>
      <c r="C14" s="9">
        <v>0.7</v>
      </c>
      <c r="D14" s="14">
        <v>0.03</v>
      </c>
      <c r="E14" s="14"/>
      <c r="F14" s="14"/>
      <c r="G14" s="14"/>
      <c r="H14" s="14">
        <v>0.02</v>
      </c>
      <c r="I14" s="14">
        <v>0.05</v>
      </c>
      <c r="J14" s="14">
        <v>0.04</v>
      </c>
      <c r="K14" s="14">
        <v>0.05</v>
      </c>
      <c r="L14" s="14">
        <v>0.04</v>
      </c>
      <c r="M14" s="14">
        <v>0.02</v>
      </c>
      <c r="N14" s="15">
        <f t="shared" si="0"/>
        <v>0.25</v>
      </c>
      <c r="O14" s="16">
        <f t="shared" si="1"/>
        <v>0.95</v>
      </c>
      <c r="P14" s="4">
        <f t="shared" si="2"/>
        <v>50</v>
      </c>
    </row>
    <row r="15" spans="1:19" s="1" customFormat="1" ht="15.75" customHeight="1" x14ac:dyDescent="0.25">
      <c r="A15" s="22" t="s">
        <v>29</v>
      </c>
      <c r="B15" s="28" t="s">
        <v>368</v>
      </c>
      <c r="C15" s="9">
        <v>0.7</v>
      </c>
      <c r="D15" s="14">
        <v>0.03</v>
      </c>
      <c r="E15" s="14"/>
      <c r="F15" s="14"/>
      <c r="G15" s="14"/>
      <c r="H15" s="14"/>
      <c r="I15" s="14"/>
      <c r="J15" s="14"/>
      <c r="K15" s="14">
        <v>0.05</v>
      </c>
      <c r="L15" s="14"/>
      <c r="M15" s="14">
        <v>0.02</v>
      </c>
      <c r="N15" s="15">
        <f t="shared" si="0"/>
        <v>0.1</v>
      </c>
      <c r="O15" s="16">
        <f t="shared" si="1"/>
        <v>0.79999999999999993</v>
      </c>
      <c r="P15" s="4">
        <f t="shared" si="2"/>
        <v>45</v>
      </c>
    </row>
    <row r="16" spans="1:19" s="1" customFormat="1" ht="15.75" customHeight="1" x14ac:dyDescent="0.25">
      <c r="A16" s="22" t="s">
        <v>30</v>
      </c>
      <c r="B16" s="28" t="s">
        <v>369</v>
      </c>
      <c r="C16" s="9">
        <v>0.7</v>
      </c>
      <c r="D16" s="14"/>
      <c r="E16" s="14"/>
      <c r="F16" s="14">
        <v>0.02</v>
      </c>
      <c r="G16" s="14"/>
      <c r="H16" s="14">
        <v>0.02</v>
      </c>
      <c r="I16" s="14"/>
      <c r="J16" s="14"/>
      <c r="K16" s="14"/>
      <c r="L16" s="14">
        <v>0.04</v>
      </c>
      <c r="M16" s="14">
        <v>0.02</v>
      </c>
      <c r="N16" s="15">
        <f t="shared" si="0"/>
        <v>0.1</v>
      </c>
      <c r="O16" s="16">
        <f t="shared" si="1"/>
        <v>0.79999999999999993</v>
      </c>
      <c r="P16" s="4">
        <f t="shared" si="2"/>
        <v>45</v>
      </c>
    </row>
    <row r="17" spans="1:16" s="1" customFormat="1" ht="15.75" customHeight="1" x14ac:dyDescent="0.25">
      <c r="A17" s="22"/>
      <c r="B17" s="128"/>
      <c r="C17" s="9"/>
      <c r="D17" s="14"/>
      <c r="E17" s="14"/>
      <c r="F17" s="14"/>
      <c r="G17" s="14"/>
      <c r="H17" s="14"/>
      <c r="I17" s="14"/>
      <c r="J17" s="14"/>
      <c r="K17" s="14"/>
      <c r="L17" s="14"/>
      <c r="M17" s="14"/>
      <c r="N17" s="15"/>
      <c r="O17" s="16"/>
      <c r="P17" s="4"/>
    </row>
    <row r="18" spans="1:16" s="1" customFormat="1" ht="15.75" hidden="1" customHeight="1" x14ac:dyDescent="0.25">
      <c r="A18" s="22" t="s">
        <v>24</v>
      </c>
      <c r="B18" s="129"/>
      <c r="C18" s="9">
        <v>0.7</v>
      </c>
      <c r="D18" s="14"/>
      <c r="E18" s="14"/>
      <c r="F18" s="14"/>
      <c r="G18" s="2"/>
      <c r="H18" s="2"/>
      <c r="I18" s="2"/>
      <c r="J18" s="2"/>
      <c r="K18" s="2"/>
      <c r="L18" s="2"/>
      <c r="M18" s="2"/>
      <c r="N18" s="15">
        <f t="shared" ref="N18:N41" si="3">SUM(D18:M18)</f>
        <v>0</v>
      </c>
      <c r="O18" s="16">
        <f t="shared" ref="O18:O41" si="4">C18+N18</f>
        <v>0.7</v>
      </c>
      <c r="P18" s="4">
        <f t="shared" ref="P18:P41" si="5">IF(O18&gt;=90%,50,IF(AND(80%&lt;=O18,O18&lt;90%),45,IF(AND(70%&lt;=O18,O18&lt;80%),40,IF(AND(60%&lt;=O18,O18&lt;70%),30,IF(AND(50%&lt;=O18,O18&lt;60%),25,IF(O18&lt;50%,0,""))))))</f>
        <v>40</v>
      </c>
    </row>
    <row r="19" spans="1:16" s="1" customFormat="1" ht="15.75" hidden="1" customHeight="1" x14ac:dyDescent="0.25">
      <c r="A19" s="22" t="s">
        <v>25</v>
      </c>
      <c r="B19" s="24"/>
      <c r="C19" s="9">
        <v>0.7</v>
      </c>
      <c r="D19" s="14"/>
      <c r="E19" s="14"/>
      <c r="F19" s="14"/>
      <c r="G19" s="2"/>
      <c r="H19" s="2"/>
      <c r="I19" s="2"/>
      <c r="J19" s="2"/>
      <c r="K19" s="2"/>
      <c r="L19" s="2"/>
      <c r="M19" s="2"/>
      <c r="N19" s="15">
        <f t="shared" si="3"/>
        <v>0</v>
      </c>
      <c r="O19" s="16">
        <f t="shared" si="4"/>
        <v>0.7</v>
      </c>
      <c r="P19" s="4">
        <f t="shared" si="5"/>
        <v>40</v>
      </c>
    </row>
    <row r="20" spans="1:16" s="1" customFormat="1" ht="15.75" hidden="1" customHeight="1" x14ac:dyDescent="0.25">
      <c r="A20" s="22" t="s">
        <v>26</v>
      </c>
      <c r="B20" s="130"/>
      <c r="C20" s="9">
        <v>0.7</v>
      </c>
      <c r="D20" s="14"/>
      <c r="E20" s="18"/>
      <c r="F20" s="14"/>
      <c r="G20" s="2"/>
      <c r="H20" s="14"/>
      <c r="I20" s="2"/>
      <c r="J20" s="2"/>
      <c r="K20" s="2"/>
      <c r="L20" s="2"/>
      <c r="M20" s="2"/>
      <c r="N20" s="15">
        <f t="shared" si="3"/>
        <v>0</v>
      </c>
      <c r="O20" s="16">
        <f t="shared" si="4"/>
        <v>0.7</v>
      </c>
      <c r="P20" s="4">
        <f t="shared" si="5"/>
        <v>40</v>
      </c>
    </row>
    <row r="21" spans="1:16" s="1" customFormat="1" ht="15.75" hidden="1" customHeight="1" x14ac:dyDescent="0.25">
      <c r="A21" s="22" t="s">
        <v>27</v>
      </c>
      <c r="B21" s="131"/>
      <c r="C21" s="9">
        <v>0.7</v>
      </c>
      <c r="D21" s="14"/>
      <c r="E21" s="12"/>
      <c r="F21" s="14"/>
      <c r="G21" s="14"/>
      <c r="H21" s="14"/>
      <c r="I21" s="7"/>
      <c r="J21" s="7"/>
      <c r="K21" s="7"/>
      <c r="L21" s="7"/>
      <c r="M21" s="7"/>
      <c r="N21" s="15">
        <f t="shared" si="3"/>
        <v>0</v>
      </c>
      <c r="O21" s="16">
        <f t="shared" si="4"/>
        <v>0.7</v>
      </c>
      <c r="P21" s="4">
        <f t="shared" si="5"/>
        <v>40</v>
      </c>
    </row>
    <row r="22" spans="1:16" s="1" customFormat="1" ht="15.75" hidden="1" customHeight="1" x14ac:dyDescent="0.25">
      <c r="A22" s="22" t="s">
        <v>28</v>
      </c>
      <c r="B22" s="131"/>
      <c r="C22" s="9">
        <v>0.7</v>
      </c>
      <c r="D22" s="14"/>
      <c r="E22" s="12"/>
      <c r="F22" s="8"/>
      <c r="G22" s="7"/>
      <c r="H22" s="7"/>
      <c r="I22" s="7"/>
      <c r="J22" s="7"/>
      <c r="K22" s="7"/>
      <c r="L22" s="7"/>
      <c r="M22" s="7"/>
      <c r="N22" s="15">
        <f t="shared" si="3"/>
        <v>0</v>
      </c>
      <c r="O22" s="16">
        <f t="shared" si="4"/>
        <v>0.7</v>
      </c>
      <c r="P22" s="4">
        <f t="shared" si="5"/>
        <v>40</v>
      </c>
    </row>
    <row r="23" spans="1:16" s="1" customFormat="1" ht="15.75" hidden="1" customHeight="1" x14ac:dyDescent="0.25">
      <c r="A23" s="22" t="s">
        <v>29</v>
      </c>
      <c r="B23" s="23"/>
      <c r="C23" s="9">
        <v>0.7</v>
      </c>
      <c r="D23" s="7"/>
      <c r="E23" s="14"/>
      <c r="F23" s="8"/>
      <c r="G23" s="7"/>
      <c r="H23" s="14"/>
      <c r="I23" s="7"/>
      <c r="J23" s="7"/>
      <c r="K23" s="7"/>
      <c r="L23" s="7"/>
      <c r="M23" s="7"/>
      <c r="N23" s="15">
        <f t="shared" si="3"/>
        <v>0</v>
      </c>
      <c r="O23" s="16">
        <f t="shared" si="4"/>
        <v>0.7</v>
      </c>
      <c r="P23" s="4">
        <f t="shared" si="5"/>
        <v>40</v>
      </c>
    </row>
    <row r="24" spans="1:16" s="1" customFormat="1" ht="15.75" hidden="1" customHeight="1" x14ac:dyDescent="0.25">
      <c r="A24" s="22" t="s">
        <v>30</v>
      </c>
      <c r="B24" s="23"/>
      <c r="C24" s="9">
        <v>0.7</v>
      </c>
      <c r="D24" s="14"/>
      <c r="E24" s="12"/>
      <c r="F24" s="14"/>
      <c r="G24" s="14"/>
      <c r="H24" s="14"/>
      <c r="I24" s="7"/>
      <c r="J24" s="7"/>
      <c r="K24" s="7"/>
      <c r="L24" s="7"/>
      <c r="M24" s="7"/>
      <c r="N24" s="15">
        <f t="shared" si="3"/>
        <v>0</v>
      </c>
      <c r="O24" s="16">
        <f t="shared" si="4"/>
        <v>0.7</v>
      </c>
      <c r="P24" s="4">
        <f t="shared" si="5"/>
        <v>40</v>
      </c>
    </row>
    <row r="25" spans="1:16" s="1" customFormat="1" ht="15.75" hidden="1" customHeight="1" x14ac:dyDescent="0.25">
      <c r="A25" s="22" t="s">
        <v>31</v>
      </c>
      <c r="B25" s="131"/>
      <c r="C25" s="9">
        <v>0.7</v>
      </c>
      <c r="D25" s="14"/>
      <c r="E25" s="12"/>
      <c r="F25" s="14"/>
      <c r="G25" s="14"/>
      <c r="H25" s="14"/>
      <c r="I25" s="14"/>
      <c r="J25" s="14"/>
      <c r="K25" s="14"/>
      <c r="L25" s="14"/>
      <c r="M25" s="7"/>
      <c r="N25" s="15">
        <f t="shared" si="3"/>
        <v>0</v>
      </c>
      <c r="O25" s="16">
        <f t="shared" si="4"/>
        <v>0.7</v>
      </c>
      <c r="P25" s="4">
        <f t="shared" si="5"/>
        <v>40</v>
      </c>
    </row>
    <row r="26" spans="1:16" s="1" customFormat="1" ht="15.75" hidden="1" customHeight="1" x14ac:dyDescent="0.25">
      <c r="A26" s="22" t="s">
        <v>32</v>
      </c>
      <c r="B26" s="23"/>
      <c r="C26" s="9">
        <v>0.7</v>
      </c>
      <c r="D26" s="7"/>
      <c r="E26" s="14"/>
      <c r="F26" s="14"/>
      <c r="G26" s="7"/>
      <c r="H26" s="7"/>
      <c r="I26" s="7"/>
      <c r="J26" s="7"/>
      <c r="K26" s="7"/>
      <c r="L26" s="7"/>
      <c r="M26" s="7"/>
      <c r="N26" s="15">
        <f t="shared" si="3"/>
        <v>0</v>
      </c>
      <c r="O26" s="16">
        <f t="shared" si="4"/>
        <v>0.7</v>
      </c>
      <c r="P26" s="4">
        <f t="shared" si="5"/>
        <v>40</v>
      </c>
    </row>
    <row r="27" spans="1:16" s="1" customFormat="1" ht="15.75" hidden="1" customHeight="1" x14ac:dyDescent="0.25">
      <c r="A27" s="22" t="s">
        <v>33</v>
      </c>
      <c r="B27" s="23"/>
      <c r="C27" s="9">
        <v>0.7</v>
      </c>
      <c r="D27" s="7"/>
      <c r="E27" s="14"/>
      <c r="F27" s="14"/>
      <c r="G27" s="7"/>
      <c r="H27" s="7"/>
      <c r="I27" s="7"/>
      <c r="J27" s="7"/>
      <c r="K27" s="7"/>
      <c r="L27" s="7"/>
      <c r="M27" s="7"/>
      <c r="N27" s="15">
        <f t="shared" si="3"/>
        <v>0</v>
      </c>
      <c r="O27" s="16">
        <f t="shared" si="4"/>
        <v>0.7</v>
      </c>
      <c r="P27" s="4">
        <f t="shared" si="5"/>
        <v>40</v>
      </c>
    </row>
    <row r="28" spans="1:16" s="1" customFormat="1" ht="15.75" hidden="1" customHeight="1" x14ac:dyDescent="0.25">
      <c r="A28" s="22" t="s">
        <v>34</v>
      </c>
      <c r="B28" s="131"/>
      <c r="C28" s="9">
        <v>0.7</v>
      </c>
      <c r="D28" s="7"/>
      <c r="E28" s="12"/>
      <c r="F28" s="14"/>
      <c r="G28" s="7"/>
      <c r="H28" s="14"/>
      <c r="I28" s="14"/>
      <c r="J28" s="14"/>
      <c r="K28" s="14"/>
      <c r="L28" s="14"/>
      <c r="M28" s="7"/>
      <c r="N28" s="15">
        <f t="shared" si="3"/>
        <v>0</v>
      </c>
      <c r="O28" s="16">
        <f t="shared" si="4"/>
        <v>0.7</v>
      </c>
      <c r="P28" s="4">
        <f t="shared" si="5"/>
        <v>40</v>
      </c>
    </row>
    <row r="29" spans="1:16" s="1" customFormat="1" ht="15.75" hidden="1" customHeight="1" x14ac:dyDescent="0.25">
      <c r="A29" s="22" t="s">
        <v>35</v>
      </c>
      <c r="B29" s="23"/>
      <c r="C29" s="9">
        <v>0.7</v>
      </c>
      <c r="D29" s="14"/>
      <c r="E29" s="12"/>
      <c r="F29" s="8"/>
      <c r="G29" s="7"/>
      <c r="H29" s="14"/>
      <c r="I29" s="14"/>
      <c r="J29" s="14"/>
      <c r="K29" s="14"/>
      <c r="L29" s="14"/>
      <c r="M29" s="7"/>
      <c r="N29" s="15">
        <f t="shared" si="3"/>
        <v>0</v>
      </c>
      <c r="O29" s="16">
        <f t="shared" si="4"/>
        <v>0.7</v>
      </c>
      <c r="P29" s="4">
        <f t="shared" si="5"/>
        <v>40</v>
      </c>
    </row>
    <row r="30" spans="1:16" s="1" customFormat="1" ht="15.75" hidden="1" customHeight="1" x14ac:dyDescent="0.25">
      <c r="A30" s="22" t="s">
        <v>36</v>
      </c>
      <c r="B30" s="23"/>
      <c r="C30" s="9">
        <v>0.7</v>
      </c>
      <c r="D30" s="7"/>
      <c r="E30" s="14"/>
      <c r="F30" s="14"/>
      <c r="G30" s="7"/>
      <c r="H30" s="7"/>
      <c r="I30" s="14"/>
      <c r="J30" s="14"/>
      <c r="K30" s="14"/>
      <c r="L30" s="14"/>
      <c r="M30" s="7"/>
      <c r="N30" s="15">
        <f t="shared" si="3"/>
        <v>0</v>
      </c>
      <c r="O30" s="16">
        <f t="shared" si="4"/>
        <v>0.7</v>
      </c>
      <c r="P30" s="4">
        <f t="shared" si="5"/>
        <v>40</v>
      </c>
    </row>
    <row r="31" spans="1:16" s="1" customFormat="1" ht="15.75" hidden="1" customHeight="1" x14ac:dyDescent="0.25">
      <c r="A31" s="22" t="s">
        <v>37</v>
      </c>
      <c r="B31" s="23"/>
      <c r="C31" s="9">
        <v>0.7</v>
      </c>
      <c r="D31" s="7"/>
      <c r="E31" s="14"/>
      <c r="F31" s="14"/>
      <c r="G31" s="7"/>
      <c r="H31" s="7"/>
      <c r="I31" s="7"/>
      <c r="J31" s="7"/>
      <c r="K31" s="7"/>
      <c r="L31" s="7"/>
      <c r="M31" s="7"/>
      <c r="N31" s="15">
        <f t="shared" si="3"/>
        <v>0</v>
      </c>
      <c r="O31" s="16">
        <f t="shared" si="4"/>
        <v>0.7</v>
      </c>
      <c r="P31" s="4">
        <f t="shared" si="5"/>
        <v>40</v>
      </c>
    </row>
    <row r="32" spans="1:16" s="1" customFormat="1" ht="15.75" hidden="1" customHeight="1" x14ac:dyDescent="0.25">
      <c r="A32" s="22" t="s">
        <v>38</v>
      </c>
      <c r="B32" s="27"/>
      <c r="C32" s="9">
        <v>0.7</v>
      </c>
      <c r="D32" s="7"/>
      <c r="E32" s="14"/>
      <c r="F32" s="14"/>
      <c r="G32" s="7"/>
      <c r="H32" s="7"/>
      <c r="I32" s="7"/>
      <c r="J32" s="7"/>
      <c r="K32" s="7"/>
      <c r="L32" s="7"/>
      <c r="M32" s="7"/>
      <c r="N32" s="15">
        <f t="shared" si="3"/>
        <v>0</v>
      </c>
      <c r="O32" s="16">
        <f t="shared" si="4"/>
        <v>0.7</v>
      </c>
      <c r="P32" s="4">
        <f t="shared" si="5"/>
        <v>40</v>
      </c>
    </row>
    <row r="33" spans="1:16" s="1" customFormat="1" ht="15.75" hidden="1" customHeight="1" x14ac:dyDescent="0.25">
      <c r="A33" s="22" t="s">
        <v>39</v>
      </c>
      <c r="B33" s="23"/>
      <c r="C33" s="9">
        <v>0.7</v>
      </c>
      <c r="D33" s="7"/>
      <c r="E33" s="14"/>
      <c r="F33" s="14"/>
      <c r="G33" s="7"/>
      <c r="H33" s="7"/>
      <c r="I33" s="7"/>
      <c r="J33" s="7"/>
      <c r="K33" s="7"/>
      <c r="L33" s="7"/>
      <c r="M33" s="7"/>
      <c r="N33" s="15">
        <f t="shared" si="3"/>
        <v>0</v>
      </c>
      <c r="O33" s="16">
        <f t="shared" si="4"/>
        <v>0.7</v>
      </c>
      <c r="P33" s="4">
        <f t="shared" si="5"/>
        <v>40</v>
      </c>
    </row>
    <row r="34" spans="1:16" s="1" customFormat="1" ht="15.75" hidden="1" customHeight="1" x14ac:dyDescent="0.25">
      <c r="A34" s="22" t="s">
        <v>40</v>
      </c>
      <c r="B34" s="23"/>
      <c r="C34" s="9">
        <v>0.7</v>
      </c>
      <c r="D34" s="7"/>
      <c r="E34" s="14"/>
      <c r="F34" s="14"/>
      <c r="G34" s="7"/>
      <c r="H34" s="7"/>
      <c r="I34" s="7"/>
      <c r="J34" s="7"/>
      <c r="K34" s="7"/>
      <c r="L34" s="7"/>
      <c r="M34" s="7"/>
      <c r="N34" s="15">
        <f t="shared" si="3"/>
        <v>0</v>
      </c>
      <c r="O34" s="16">
        <f t="shared" si="4"/>
        <v>0.7</v>
      </c>
      <c r="P34" s="4">
        <f t="shared" si="5"/>
        <v>40</v>
      </c>
    </row>
    <row r="35" spans="1:16" s="1" customFormat="1" ht="15.75" hidden="1" customHeight="1" x14ac:dyDescent="0.25">
      <c r="A35" s="22" t="s">
        <v>41</v>
      </c>
      <c r="B35" s="23"/>
      <c r="C35" s="9">
        <v>0.7</v>
      </c>
      <c r="D35" s="7"/>
      <c r="E35" s="14"/>
      <c r="F35" s="14"/>
      <c r="G35" s="7"/>
      <c r="H35" s="7"/>
      <c r="I35" s="7"/>
      <c r="J35" s="7"/>
      <c r="K35" s="7"/>
      <c r="L35" s="7"/>
      <c r="M35" s="7"/>
      <c r="N35" s="15">
        <f t="shared" si="3"/>
        <v>0</v>
      </c>
      <c r="O35" s="16">
        <f t="shared" si="4"/>
        <v>0.7</v>
      </c>
      <c r="P35" s="4">
        <f t="shared" si="5"/>
        <v>40</v>
      </c>
    </row>
    <row r="36" spans="1:16" s="1" customFormat="1" ht="15.75" hidden="1" customHeight="1" x14ac:dyDescent="0.25">
      <c r="A36" s="22" t="s">
        <v>42</v>
      </c>
      <c r="B36" s="23"/>
      <c r="C36" s="9">
        <v>0.7</v>
      </c>
      <c r="D36" s="7"/>
      <c r="E36" s="14"/>
      <c r="F36" s="14"/>
      <c r="G36" s="7"/>
      <c r="H36" s="7"/>
      <c r="I36" s="7"/>
      <c r="J36" s="7"/>
      <c r="K36" s="7"/>
      <c r="L36" s="7"/>
      <c r="M36" s="7"/>
      <c r="N36" s="15">
        <f t="shared" si="3"/>
        <v>0</v>
      </c>
      <c r="O36" s="16">
        <f t="shared" si="4"/>
        <v>0.7</v>
      </c>
      <c r="P36" s="4">
        <f t="shared" si="5"/>
        <v>40</v>
      </c>
    </row>
    <row r="37" spans="1:16" s="1" customFormat="1" ht="15.75" hidden="1" customHeight="1" x14ac:dyDescent="0.25">
      <c r="A37" s="22" t="s">
        <v>43</v>
      </c>
      <c r="B37" s="23"/>
      <c r="C37" s="9">
        <v>0.7</v>
      </c>
      <c r="D37" s="7"/>
      <c r="E37" s="14"/>
      <c r="F37" s="14"/>
      <c r="G37" s="7"/>
      <c r="H37" s="7"/>
      <c r="I37" s="14"/>
      <c r="J37" s="14"/>
      <c r="K37" s="14"/>
      <c r="L37" s="14"/>
      <c r="M37" s="7"/>
      <c r="N37" s="15">
        <f t="shared" si="3"/>
        <v>0</v>
      </c>
      <c r="O37" s="16">
        <f t="shared" si="4"/>
        <v>0.7</v>
      </c>
      <c r="P37" s="4">
        <f t="shared" si="5"/>
        <v>40</v>
      </c>
    </row>
    <row r="38" spans="1:16" s="1" customFormat="1" ht="15.75" hidden="1" customHeight="1" x14ac:dyDescent="0.25">
      <c r="A38" s="22" t="s">
        <v>44</v>
      </c>
      <c r="B38" s="23"/>
      <c r="C38" s="9">
        <v>0.7</v>
      </c>
      <c r="D38" s="7"/>
      <c r="E38" s="14"/>
      <c r="F38" s="14"/>
      <c r="G38" s="7"/>
      <c r="H38" s="7"/>
      <c r="I38" s="7"/>
      <c r="J38" s="7"/>
      <c r="K38" s="7"/>
      <c r="L38" s="7"/>
      <c r="M38" s="7"/>
      <c r="N38" s="15">
        <f t="shared" si="3"/>
        <v>0</v>
      </c>
      <c r="O38" s="16">
        <f t="shared" si="4"/>
        <v>0.7</v>
      </c>
      <c r="P38" s="4">
        <f t="shared" si="5"/>
        <v>40</v>
      </c>
    </row>
    <row r="39" spans="1:16" s="1" customFormat="1" ht="15.75" hidden="1" customHeight="1" x14ac:dyDescent="0.25">
      <c r="A39" s="22" t="s">
        <v>45</v>
      </c>
      <c r="B39" s="23"/>
      <c r="C39" s="9">
        <v>0.7</v>
      </c>
      <c r="D39" s="7"/>
      <c r="E39" s="14"/>
      <c r="F39" s="14"/>
      <c r="G39" s="7"/>
      <c r="H39" s="7"/>
      <c r="I39" s="7"/>
      <c r="J39" s="7"/>
      <c r="K39" s="7"/>
      <c r="L39" s="7"/>
      <c r="M39" s="7"/>
      <c r="N39" s="15">
        <f t="shared" si="3"/>
        <v>0</v>
      </c>
      <c r="O39" s="16">
        <f t="shared" si="4"/>
        <v>0.7</v>
      </c>
      <c r="P39" s="4">
        <f t="shared" si="5"/>
        <v>40</v>
      </c>
    </row>
    <row r="40" spans="1:16" s="1" customFormat="1" ht="15.75" hidden="1" customHeight="1" x14ac:dyDescent="0.25">
      <c r="A40" s="22" t="s">
        <v>46</v>
      </c>
      <c r="B40" s="23"/>
      <c r="C40" s="9">
        <v>0.7</v>
      </c>
      <c r="D40" s="7"/>
      <c r="E40" s="14"/>
      <c r="F40" s="14"/>
      <c r="G40" s="7"/>
      <c r="H40" s="7"/>
      <c r="I40" s="14"/>
      <c r="J40" s="14"/>
      <c r="K40" s="14"/>
      <c r="L40" s="14"/>
      <c r="M40" s="7"/>
      <c r="N40" s="15">
        <f t="shared" si="3"/>
        <v>0</v>
      </c>
      <c r="O40" s="16">
        <f t="shared" si="4"/>
        <v>0.7</v>
      </c>
      <c r="P40" s="4">
        <f t="shared" si="5"/>
        <v>40</v>
      </c>
    </row>
    <row r="41" spans="1:16" ht="15.75" hidden="1" customHeight="1" x14ac:dyDescent="0.25">
      <c r="A41" s="22" t="s">
        <v>47</v>
      </c>
      <c r="B41" s="23"/>
      <c r="C41" s="9">
        <v>0.7</v>
      </c>
      <c r="D41" s="14"/>
      <c r="E41" s="14"/>
      <c r="F41" s="14"/>
      <c r="G41" s="2"/>
      <c r="H41" s="2"/>
      <c r="I41" s="2"/>
      <c r="J41" s="2"/>
      <c r="K41" s="2"/>
      <c r="L41" s="2"/>
      <c r="M41" s="2"/>
      <c r="N41" s="15">
        <f t="shared" si="3"/>
        <v>0</v>
      </c>
      <c r="O41" s="16">
        <f t="shared" si="4"/>
        <v>0.7</v>
      </c>
      <c r="P41" s="4">
        <f t="shared" si="5"/>
        <v>40</v>
      </c>
    </row>
    <row r="42" spans="1:16" ht="42" customHeight="1" x14ac:dyDescent="0.25">
      <c r="A42" s="288" t="s">
        <v>397</v>
      </c>
      <c r="B42" s="288"/>
      <c r="C42" s="288"/>
      <c r="D42" s="288"/>
      <c r="E42" s="288"/>
      <c r="F42" s="288"/>
      <c r="G42" s="288"/>
      <c r="H42" s="288"/>
      <c r="I42" s="288"/>
      <c r="J42" s="288"/>
      <c r="K42" s="288"/>
      <c r="L42" s="288"/>
      <c r="M42" s="288"/>
      <c r="N42" s="288"/>
      <c r="O42" s="288"/>
      <c r="P42" s="288"/>
    </row>
    <row r="44" spans="1:16" ht="18.75" x14ac:dyDescent="0.3">
      <c r="A44" s="289" t="s">
        <v>6</v>
      </c>
      <c r="B44" s="289"/>
      <c r="C44" s="289"/>
      <c r="D44" s="289"/>
      <c r="E44" s="289"/>
      <c r="F44" s="289"/>
      <c r="G44" s="289"/>
      <c r="H44" s="289"/>
      <c r="I44" s="289"/>
      <c r="J44" s="289"/>
      <c r="K44" s="289"/>
      <c r="L44" s="289"/>
      <c r="M44" s="289"/>
      <c r="N44" s="289"/>
      <c r="O44" s="289"/>
      <c r="P44" s="289"/>
    </row>
    <row r="46" spans="1:16" ht="77.25" customHeight="1" x14ac:dyDescent="0.25">
      <c r="A46" s="111" t="s">
        <v>7</v>
      </c>
      <c r="B46" s="291" t="s">
        <v>8</v>
      </c>
      <c r="C46" s="291"/>
      <c r="D46" s="291"/>
      <c r="E46" s="107" t="s">
        <v>9</v>
      </c>
      <c r="F46" s="107" t="s">
        <v>10</v>
      </c>
      <c r="G46" s="107" t="s">
        <v>11</v>
      </c>
      <c r="H46" s="107" t="s">
        <v>12</v>
      </c>
      <c r="I46" s="107" t="s">
        <v>13</v>
      </c>
      <c r="J46" s="107" t="s">
        <v>322</v>
      </c>
      <c r="K46" s="113"/>
      <c r="L46" s="113"/>
      <c r="M46" s="305" t="s">
        <v>14</v>
      </c>
      <c r="N46" s="306"/>
      <c r="O46" s="306"/>
      <c r="P46" s="307"/>
    </row>
    <row r="47" spans="1:16" ht="80.25" customHeight="1" x14ac:dyDescent="0.25">
      <c r="A47" s="6">
        <v>1</v>
      </c>
      <c r="B47" s="328" t="s">
        <v>442</v>
      </c>
      <c r="C47" s="328"/>
      <c r="D47" s="328"/>
      <c r="E47" s="54" t="s">
        <v>443</v>
      </c>
      <c r="F47" s="54" t="s">
        <v>444</v>
      </c>
      <c r="G47" s="21">
        <v>7</v>
      </c>
      <c r="H47" s="21">
        <f>G47</f>
        <v>7</v>
      </c>
      <c r="I47" s="21"/>
      <c r="J47" s="91">
        <v>0.03</v>
      </c>
      <c r="K47" s="91"/>
      <c r="L47" s="91"/>
      <c r="M47" s="305"/>
      <c r="N47" s="306"/>
      <c r="O47" s="306"/>
      <c r="P47" s="307"/>
    </row>
    <row r="48" spans="1:16" ht="132.75" customHeight="1" x14ac:dyDescent="0.25">
      <c r="A48" s="6">
        <v>2</v>
      </c>
      <c r="B48" s="328" t="s">
        <v>445</v>
      </c>
      <c r="C48" s="328"/>
      <c r="D48" s="328"/>
      <c r="E48" s="54" t="s">
        <v>446</v>
      </c>
      <c r="F48" s="54" t="s">
        <v>444</v>
      </c>
      <c r="G48" s="21">
        <v>3</v>
      </c>
      <c r="H48" s="21">
        <v>3</v>
      </c>
      <c r="I48" s="21"/>
      <c r="J48" s="91">
        <v>0.02</v>
      </c>
      <c r="K48" s="91"/>
      <c r="L48" s="91"/>
      <c r="M48" s="305"/>
      <c r="N48" s="306"/>
      <c r="O48" s="306"/>
      <c r="P48" s="307"/>
    </row>
    <row r="49" spans="1:16" ht="172.5" customHeight="1" x14ac:dyDescent="0.25">
      <c r="A49" s="6">
        <v>3</v>
      </c>
      <c r="B49" s="328" t="s">
        <v>447</v>
      </c>
      <c r="C49" s="328"/>
      <c r="D49" s="328"/>
      <c r="E49" s="54" t="s">
        <v>443</v>
      </c>
      <c r="F49" s="54" t="s">
        <v>444</v>
      </c>
      <c r="G49" s="21">
        <v>5</v>
      </c>
      <c r="H49" s="21">
        <f t="shared" ref="H49:H56" si="6">G49</f>
        <v>5</v>
      </c>
      <c r="I49" s="21"/>
      <c r="J49" s="91">
        <v>0.02</v>
      </c>
      <c r="K49" s="91"/>
      <c r="L49" s="91"/>
      <c r="M49" s="305"/>
      <c r="N49" s="306"/>
      <c r="O49" s="306"/>
      <c r="P49" s="307"/>
    </row>
    <row r="50" spans="1:16" ht="41.25" customHeight="1" x14ac:dyDescent="0.25">
      <c r="A50" s="6">
        <v>4</v>
      </c>
      <c r="B50" s="329" t="s">
        <v>400</v>
      </c>
      <c r="C50" s="328"/>
      <c r="D50" s="328"/>
      <c r="E50" s="54" t="s">
        <v>446</v>
      </c>
      <c r="F50" s="54" t="s">
        <v>444</v>
      </c>
      <c r="G50" s="21">
        <v>2</v>
      </c>
      <c r="H50" s="21">
        <f t="shared" si="6"/>
        <v>2</v>
      </c>
      <c r="I50" s="21"/>
      <c r="J50" s="91">
        <v>0.01</v>
      </c>
      <c r="K50" s="91"/>
      <c r="L50" s="91"/>
      <c r="M50" s="305"/>
      <c r="N50" s="306"/>
      <c r="O50" s="306"/>
      <c r="P50" s="307"/>
    </row>
    <row r="51" spans="1:16" ht="44.25" customHeight="1" x14ac:dyDescent="0.25">
      <c r="A51" s="6">
        <v>5</v>
      </c>
      <c r="B51" s="328" t="s">
        <v>376</v>
      </c>
      <c r="C51" s="328"/>
      <c r="D51" s="328"/>
      <c r="E51" s="54" t="s">
        <v>446</v>
      </c>
      <c r="F51" s="54" t="s">
        <v>444</v>
      </c>
      <c r="G51" s="21">
        <v>4</v>
      </c>
      <c r="H51" s="21">
        <f t="shared" si="6"/>
        <v>4</v>
      </c>
      <c r="I51" s="21"/>
      <c r="J51" s="91">
        <v>0.02</v>
      </c>
      <c r="K51" s="91"/>
      <c r="L51" s="91"/>
      <c r="M51" s="305"/>
      <c r="N51" s="306"/>
      <c r="O51" s="306"/>
      <c r="P51" s="307"/>
    </row>
    <row r="52" spans="1:16" s="138" customFormat="1" ht="158.25" customHeight="1" x14ac:dyDescent="0.25">
      <c r="A52" s="132">
        <f>A51+1</f>
        <v>6</v>
      </c>
      <c r="B52" s="325" t="s">
        <v>448</v>
      </c>
      <c r="C52" s="326"/>
      <c r="D52" s="327"/>
      <c r="E52" s="54" t="s">
        <v>443</v>
      </c>
      <c r="F52" s="54" t="s">
        <v>444</v>
      </c>
      <c r="G52" s="133">
        <v>4</v>
      </c>
      <c r="H52" s="133">
        <f t="shared" si="6"/>
        <v>4</v>
      </c>
      <c r="I52" s="133"/>
      <c r="J52" s="134">
        <v>0.05</v>
      </c>
      <c r="K52" s="134"/>
      <c r="L52" s="134"/>
      <c r="M52" s="135"/>
      <c r="N52" s="136"/>
      <c r="O52" s="136"/>
      <c r="P52" s="137"/>
    </row>
    <row r="53" spans="1:16" s="138" customFormat="1" ht="69" customHeight="1" x14ac:dyDescent="0.25">
      <c r="A53" s="132">
        <f>A52+1</f>
        <v>7</v>
      </c>
      <c r="B53" s="325" t="s">
        <v>449</v>
      </c>
      <c r="C53" s="326"/>
      <c r="D53" s="327"/>
      <c r="E53" s="54" t="s">
        <v>443</v>
      </c>
      <c r="F53" s="54" t="s">
        <v>444</v>
      </c>
      <c r="G53" s="133">
        <v>4</v>
      </c>
      <c r="H53" s="133">
        <f t="shared" si="6"/>
        <v>4</v>
      </c>
      <c r="I53" s="133"/>
      <c r="J53" s="134">
        <v>0.04</v>
      </c>
      <c r="K53" s="134"/>
      <c r="L53" s="134"/>
      <c r="M53" s="135"/>
      <c r="N53" s="136"/>
      <c r="O53" s="136"/>
      <c r="P53" s="137"/>
    </row>
    <row r="54" spans="1:16" s="138" customFormat="1" ht="69" customHeight="1" x14ac:dyDescent="0.25">
      <c r="A54" s="132">
        <f>A53+1</f>
        <v>8</v>
      </c>
      <c r="B54" s="325" t="s">
        <v>450</v>
      </c>
      <c r="C54" s="326"/>
      <c r="D54" s="327"/>
      <c r="E54" s="54" t="s">
        <v>443</v>
      </c>
      <c r="F54" s="54" t="s">
        <v>444</v>
      </c>
      <c r="G54" s="133">
        <v>4</v>
      </c>
      <c r="H54" s="133">
        <f t="shared" si="6"/>
        <v>4</v>
      </c>
      <c r="I54" s="133"/>
      <c r="J54" s="134">
        <v>0.05</v>
      </c>
      <c r="K54" s="134"/>
      <c r="L54" s="134"/>
      <c r="M54" s="135"/>
      <c r="N54" s="136"/>
      <c r="O54" s="136"/>
      <c r="P54" s="137"/>
    </row>
    <row r="55" spans="1:16" s="138" customFormat="1" ht="69" customHeight="1" x14ac:dyDescent="0.25">
      <c r="A55" s="132">
        <v>9</v>
      </c>
      <c r="B55" s="325" t="s">
        <v>451</v>
      </c>
      <c r="C55" s="326"/>
      <c r="D55" s="327"/>
      <c r="E55" s="54" t="s">
        <v>443</v>
      </c>
      <c r="F55" s="54" t="s">
        <v>444</v>
      </c>
      <c r="G55" s="133">
        <v>5</v>
      </c>
      <c r="H55" s="133">
        <f t="shared" si="6"/>
        <v>5</v>
      </c>
      <c r="I55" s="133"/>
      <c r="J55" s="134">
        <v>0.04</v>
      </c>
      <c r="K55" s="134"/>
      <c r="L55" s="134"/>
      <c r="M55" s="135"/>
      <c r="N55" s="136"/>
      <c r="O55" s="136"/>
      <c r="P55" s="137"/>
    </row>
    <row r="56" spans="1:16" s="138" customFormat="1" ht="69" customHeight="1" x14ac:dyDescent="0.25">
      <c r="A56" s="132">
        <v>10</v>
      </c>
      <c r="B56" s="325" t="s">
        <v>452</v>
      </c>
      <c r="C56" s="326"/>
      <c r="D56" s="327"/>
      <c r="E56" s="54" t="s">
        <v>443</v>
      </c>
      <c r="F56" s="54" t="s">
        <v>444</v>
      </c>
      <c r="G56" s="133">
        <v>8</v>
      </c>
      <c r="H56" s="133">
        <f t="shared" si="6"/>
        <v>8</v>
      </c>
      <c r="I56" s="133"/>
      <c r="J56" s="134">
        <v>0.02</v>
      </c>
      <c r="K56" s="134"/>
      <c r="L56" s="134"/>
      <c r="M56" s="135"/>
      <c r="N56" s="136"/>
      <c r="O56" s="136"/>
      <c r="P56" s="137"/>
    </row>
    <row r="57" spans="1:16" s="57" customFormat="1" ht="40.5" hidden="1" customHeight="1" x14ac:dyDescent="0.25">
      <c r="A57" s="111"/>
      <c r="B57" s="322" t="s">
        <v>453</v>
      </c>
      <c r="C57" s="323"/>
      <c r="D57" s="324"/>
      <c r="E57" s="58"/>
      <c r="F57" s="53"/>
      <c r="G57" s="53"/>
      <c r="H57" s="53"/>
      <c r="I57" s="53"/>
      <c r="J57" s="139"/>
      <c r="K57" s="140"/>
      <c r="L57" s="140"/>
      <c r="M57" s="305"/>
      <c r="N57" s="306"/>
      <c r="O57" s="306"/>
      <c r="P57" s="307"/>
    </row>
    <row r="58" spans="1:16" ht="16.5" x14ac:dyDescent="0.25">
      <c r="A58" s="96"/>
      <c r="B58" s="97"/>
      <c r="C58" s="97"/>
      <c r="D58" s="97"/>
      <c r="E58" s="98"/>
      <c r="F58" s="99"/>
      <c r="G58" s="99"/>
      <c r="H58" s="99"/>
      <c r="I58" s="99"/>
      <c r="J58" s="99"/>
      <c r="K58" s="99"/>
      <c r="L58" s="99"/>
      <c r="M58" s="100"/>
      <c r="N58" s="100"/>
      <c r="O58" s="100"/>
      <c r="P58" s="100"/>
    </row>
    <row r="59" spans="1:16" ht="15.75" x14ac:dyDescent="0.25">
      <c r="E59" s="262" t="s">
        <v>454</v>
      </c>
      <c r="F59" s="262"/>
      <c r="G59" s="262"/>
      <c r="H59" s="262"/>
      <c r="I59" s="262"/>
      <c r="J59" s="262"/>
      <c r="K59" s="262"/>
      <c r="L59" s="262"/>
      <c r="M59" s="262"/>
      <c r="N59" s="262"/>
      <c r="O59" s="262"/>
      <c r="P59" s="262"/>
    </row>
    <row r="60" spans="1:16" ht="15.75" x14ac:dyDescent="0.25">
      <c r="E60" s="263" t="s">
        <v>17</v>
      </c>
      <c r="F60" s="263"/>
      <c r="G60" s="263"/>
      <c r="H60" s="263"/>
      <c r="I60" s="263"/>
      <c r="J60" s="263"/>
      <c r="K60" s="263"/>
      <c r="L60" s="263"/>
      <c r="M60" s="263"/>
      <c r="N60" s="263"/>
      <c r="O60" s="263"/>
      <c r="P60" s="263"/>
    </row>
    <row r="65" spans="5:16" ht="15.75" x14ac:dyDescent="0.25">
      <c r="E65" s="263"/>
      <c r="F65" s="263"/>
      <c r="G65" s="263"/>
      <c r="H65" s="263"/>
      <c r="I65" s="263"/>
      <c r="J65" s="263"/>
      <c r="K65" s="263"/>
      <c r="L65" s="263"/>
      <c r="M65" s="263"/>
      <c r="N65" s="263"/>
      <c r="O65" s="263"/>
      <c r="P65" s="263"/>
    </row>
  </sheetData>
  <mergeCells count="36">
    <mergeCell ref="B48:D48"/>
    <mergeCell ref="M48:P48"/>
    <mergeCell ref="A42:P42"/>
    <mergeCell ref="D6:H6"/>
    <mergeCell ref="A44:P44"/>
    <mergeCell ref="B46:D46"/>
    <mergeCell ref="M46:P46"/>
    <mergeCell ref="B47:D47"/>
    <mergeCell ref="M47:P47"/>
    <mergeCell ref="A1:E1"/>
    <mergeCell ref="A3:P3"/>
    <mergeCell ref="A4:P4"/>
    <mergeCell ref="A5:A7"/>
    <mergeCell ref="B5:B7"/>
    <mergeCell ref="C5:C7"/>
    <mergeCell ref="D5:N5"/>
    <mergeCell ref="O5:O7"/>
    <mergeCell ref="P5:P7"/>
    <mergeCell ref="I6:M6"/>
    <mergeCell ref="N6:N7"/>
    <mergeCell ref="B49:D49"/>
    <mergeCell ref="M49:P49"/>
    <mergeCell ref="B50:D50"/>
    <mergeCell ref="M50:P50"/>
    <mergeCell ref="B51:D51"/>
    <mergeCell ref="M51:P51"/>
    <mergeCell ref="B52:D52"/>
    <mergeCell ref="B53:D53"/>
    <mergeCell ref="B54:D54"/>
    <mergeCell ref="B55:D55"/>
    <mergeCell ref="B56:D56"/>
    <mergeCell ref="B57:D57"/>
    <mergeCell ref="M57:P57"/>
    <mergeCell ref="E59:P59"/>
    <mergeCell ref="E60:P60"/>
    <mergeCell ref="E65:P65"/>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R60"/>
  <sheetViews>
    <sheetView topLeftCell="A43" zoomScale="85" zoomScaleNormal="85" workbookViewId="0">
      <selection activeCell="B51" sqref="B51:D51"/>
    </sheetView>
  </sheetViews>
  <sheetFormatPr defaultRowHeight="15" x14ac:dyDescent="0.25"/>
  <cols>
    <col min="1" max="1" width="8" customWidth="1"/>
    <col min="2" max="2" width="23.5703125" customWidth="1"/>
    <col min="3" max="3" width="13.28515625" style="1" customWidth="1"/>
    <col min="4" max="4" width="9.140625" customWidth="1"/>
    <col min="5" max="5" width="10.5703125" style="25" customWidth="1"/>
    <col min="6" max="6" width="10.85546875" style="25" customWidth="1"/>
    <col min="7" max="8" width="9.140625" style="25" customWidth="1"/>
    <col min="9" max="11" width="10" style="25" customWidth="1"/>
    <col min="12" max="12" width="10" style="119" customWidth="1"/>
    <col min="13" max="13" width="10.42578125" customWidth="1"/>
    <col min="14" max="14" width="9.5703125" customWidth="1"/>
    <col min="15" max="15" width="7.5703125" customWidth="1"/>
    <col min="16" max="16" width="3.28515625" customWidth="1"/>
    <col min="18" max="18" width="6.85546875" customWidth="1"/>
    <col min="257" max="257" width="8" customWidth="1"/>
    <col min="258" max="258" width="23.5703125" customWidth="1"/>
    <col min="259" max="259" width="13.28515625" customWidth="1"/>
    <col min="260" max="260" width="9.140625" customWidth="1"/>
    <col min="261" max="261" width="10.5703125" customWidth="1"/>
    <col min="262" max="262" width="10.85546875" customWidth="1"/>
    <col min="263" max="264" width="9.140625" customWidth="1"/>
    <col min="265" max="268" width="10" customWidth="1"/>
    <col min="269" max="269" width="10.42578125" customWidth="1"/>
    <col min="270" max="270" width="9.5703125" customWidth="1"/>
    <col min="271" max="271" width="7.5703125" customWidth="1"/>
    <col min="272" max="272" width="3.28515625" customWidth="1"/>
    <col min="274" max="274" width="6.85546875" customWidth="1"/>
    <col min="513" max="513" width="8" customWidth="1"/>
    <col min="514" max="514" width="23.5703125" customWidth="1"/>
    <col min="515" max="515" width="13.28515625" customWidth="1"/>
    <col min="516" max="516" width="9.140625" customWidth="1"/>
    <col min="517" max="517" width="10.5703125" customWidth="1"/>
    <col min="518" max="518" width="10.85546875" customWidth="1"/>
    <col min="519" max="520" width="9.140625" customWidth="1"/>
    <col min="521" max="524" width="10" customWidth="1"/>
    <col min="525" max="525" width="10.42578125" customWidth="1"/>
    <col min="526" max="526" width="9.5703125" customWidth="1"/>
    <col min="527" max="527" width="7.5703125" customWidth="1"/>
    <col min="528" max="528" width="3.28515625" customWidth="1"/>
    <col min="530" max="530" width="6.85546875" customWidth="1"/>
    <col min="769" max="769" width="8" customWidth="1"/>
    <col min="770" max="770" width="23.5703125" customWidth="1"/>
    <col min="771" max="771" width="13.28515625" customWidth="1"/>
    <col min="772" max="772" width="9.140625" customWidth="1"/>
    <col min="773" max="773" width="10.5703125" customWidth="1"/>
    <col min="774" max="774" width="10.85546875" customWidth="1"/>
    <col min="775" max="776" width="9.140625" customWidth="1"/>
    <col min="777" max="780" width="10" customWidth="1"/>
    <col min="781" max="781" width="10.42578125" customWidth="1"/>
    <col min="782" max="782" width="9.5703125" customWidth="1"/>
    <col min="783" max="783" width="7.5703125" customWidth="1"/>
    <col min="784" max="784" width="3.28515625" customWidth="1"/>
    <col min="786" max="786" width="6.85546875" customWidth="1"/>
    <col min="1025" max="1025" width="8" customWidth="1"/>
    <col min="1026" max="1026" width="23.5703125" customWidth="1"/>
    <col min="1027" max="1027" width="13.28515625" customWidth="1"/>
    <col min="1028" max="1028" width="9.140625" customWidth="1"/>
    <col min="1029" max="1029" width="10.5703125" customWidth="1"/>
    <col min="1030" max="1030" width="10.85546875" customWidth="1"/>
    <col min="1031" max="1032" width="9.140625" customWidth="1"/>
    <col min="1033" max="1036" width="10" customWidth="1"/>
    <col min="1037" max="1037" width="10.42578125" customWidth="1"/>
    <col min="1038" max="1038" width="9.5703125" customWidth="1"/>
    <col min="1039" max="1039" width="7.5703125" customWidth="1"/>
    <col min="1040" max="1040" width="3.28515625" customWidth="1"/>
    <col min="1042" max="1042" width="6.85546875" customWidth="1"/>
    <col min="1281" max="1281" width="8" customWidth="1"/>
    <col min="1282" max="1282" width="23.5703125" customWidth="1"/>
    <col min="1283" max="1283" width="13.28515625" customWidth="1"/>
    <col min="1284" max="1284" width="9.140625" customWidth="1"/>
    <col min="1285" max="1285" width="10.5703125" customWidth="1"/>
    <col min="1286" max="1286" width="10.85546875" customWidth="1"/>
    <col min="1287" max="1288" width="9.140625" customWidth="1"/>
    <col min="1289" max="1292" width="10" customWidth="1"/>
    <col min="1293" max="1293" width="10.42578125" customWidth="1"/>
    <col min="1294" max="1294" width="9.5703125" customWidth="1"/>
    <col min="1295" max="1295" width="7.5703125" customWidth="1"/>
    <col min="1296" max="1296" width="3.28515625" customWidth="1"/>
    <col min="1298" max="1298" width="6.85546875" customWidth="1"/>
    <col min="1537" max="1537" width="8" customWidth="1"/>
    <col min="1538" max="1538" width="23.5703125" customWidth="1"/>
    <col min="1539" max="1539" width="13.28515625" customWidth="1"/>
    <col min="1540" max="1540" width="9.140625" customWidth="1"/>
    <col min="1541" max="1541" width="10.5703125" customWidth="1"/>
    <col min="1542" max="1542" width="10.85546875" customWidth="1"/>
    <col min="1543" max="1544" width="9.140625" customWidth="1"/>
    <col min="1545" max="1548" width="10" customWidth="1"/>
    <col min="1549" max="1549" width="10.42578125" customWidth="1"/>
    <col min="1550" max="1550" width="9.5703125" customWidth="1"/>
    <col min="1551" max="1551" width="7.5703125" customWidth="1"/>
    <col min="1552" max="1552" width="3.28515625" customWidth="1"/>
    <col min="1554" max="1554" width="6.85546875" customWidth="1"/>
    <col min="1793" max="1793" width="8" customWidth="1"/>
    <col min="1794" max="1794" width="23.5703125" customWidth="1"/>
    <col min="1795" max="1795" width="13.28515625" customWidth="1"/>
    <col min="1796" max="1796" width="9.140625" customWidth="1"/>
    <col min="1797" max="1797" width="10.5703125" customWidth="1"/>
    <col min="1798" max="1798" width="10.85546875" customWidth="1"/>
    <col min="1799" max="1800" width="9.140625" customWidth="1"/>
    <col min="1801" max="1804" width="10" customWidth="1"/>
    <col min="1805" max="1805" width="10.42578125" customWidth="1"/>
    <col min="1806" max="1806" width="9.5703125" customWidth="1"/>
    <col min="1807" max="1807" width="7.5703125" customWidth="1"/>
    <col min="1808" max="1808" width="3.28515625" customWidth="1"/>
    <col min="1810" max="1810" width="6.85546875" customWidth="1"/>
    <col min="2049" max="2049" width="8" customWidth="1"/>
    <col min="2050" max="2050" width="23.5703125" customWidth="1"/>
    <col min="2051" max="2051" width="13.28515625" customWidth="1"/>
    <col min="2052" max="2052" width="9.140625" customWidth="1"/>
    <col min="2053" max="2053" width="10.5703125" customWidth="1"/>
    <col min="2054" max="2054" width="10.85546875" customWidth="1"/>
    <col min="2055" max="2056" width="9.140625" customWidth="1"/>
    <col min="2057" max="2060" width="10" customWidth="1"/>
    <col min="2061" max="2061" width="10.42578125" customWidth="1"/>
    <col min="2062" max="2062" width="9.5703125" customWidth="1"/>
    <col min="2063" max="2063" width="7.5703125" customWidth="1"/>
    <col min="2064" max="2064" width="3.28515625" customWidth="1"/>
    <col min="2066" max="2066" width="6.85546875" customWidth="1"/>
    <col min="2305" max="2305" width="8" customWidth="1"/>
    <col min="2306" max="2306" width="23.5703125" customWidth="1"/>
    <col min="2307" max="2307" width="13.28515625" customWidth="1"/>
    <col min="2308" max="2308" width="9.140625" customWidth="1"/>
    <col min="2309" max="2309" width="10.5703125" customWidth="1"/>
    <col min="2310" max="2310" width="10.85546875" customWidth="1"/>
    <col min="2311" max="2312" width="9.140625" customWidth="1"/>
    <col min="2313" max="2316" width="10" customWidth="1"/>
    <col min="2317" max="2317" width="10.42578125" customWidth="1"/>
    <col min="2318" max="2318" width="9.5703125" customWidth="1"/>
    <col min="2319" max="2319" width="7.5703125" customWidth="1"/>
    <col min="2320" max="2320" width="3.28515625" customWidth="1"/>
    <col min="2322" max="2322" width="6.85546875" customWidth="1"/>
    <col min="2561" max="2561" width="8" customWidth="1"/>
    <col min="2562" max="2562" width="23.5703125" customWidth="1"/>
    <col min="2563" max="2563" width="13.28515625" customWidth="1"/>
    <col min="2564" max="2564" width="9.140625" customWidth="1"/>
    <col min="2565" max="2565" width="10.5703125" customWidth="1"/>
    <col min="2566" max="2566" width="10.85546875" customWidth="1"/>
    <col min="2567" max="2568" width="9.140625" customWidth="1"/>
    <col min="2569" max="2572" width="10" customWidth="1"/>
    <col min="2573" max="2573" width="10.42578125" customWidth="1"/>
    <col min="2574" max="2574" width="9.5703125" customWidth="1"/>
    <col min="2575" max="2575" width="7.5703125" customWidth="1"/>
    <col min="2576" max="2576" width="3.28515625" customWidth="1"/>
    <col min="2578" max="2578" width="6.85546875" customWidth="1"/>
    <col min="2817" max="2817" width="8" customWidth="1"/>
    <col min="2818" max="2818" width="23.5703125" customWidth="1"/>
    <col min="2819" max="2819" width="13.28515625" customWidth="1"/>
    <col min="2820" max="2820" width="9.140625" customWidth="1"/>
    <col min="2821" max="2821" width="10.5703125" customWidth="1"/>
    <col min="2822" max="2822" width="10.85546875" customWidth="1"/>
    <col min="2823" max="2824" width="9.140625" customWidth="1"/>
    <col min="2825" max="2828" width="10" customWidth="1"/>
    <col min="2829" max="2829" width="10.42578125" customWidth="1"/>
    <col min="2830" max="2830" width="9.5703125" customWidth="1"/>
    <col min="2831" max="2831" width="7.5703125" customWidth="1"/>
    <col min="2832" max="2832" width="3.28515625" customWidth="1"/>
    <col min="2834" max="2834" width="6.85546875" customWidth="1"/>
    <col min="3073" max="3073" width="8" customWidth="1"/>
    <col min="3074" max="3074" width="23.5703125" customWidth="1"/>
    <col min="3075" max="3075" width="13.28515625" customWidth="1"/>
    <col min="3076" max="3076" width="9.140625" customWidth="1"/>
    <col min="3077" max="3077" width="10.5703125" customWidth="1"/>
    <col min="3078" max="3078" width="10.85546875" customWidth="1"/>
    <col min="3079" max="3080" width="9.140625" customWidth="1"/>
    <col min="3081" max="3084" width="10" customWidth="1"/>
    <col min="3085" max="3085" width="10.42578125" customWidth="1"/>
    <col min="3086" max="3086" width="9.5703125" customWidth="1"/>
    <col min="3087" max="3087" width="7.5703125" customWidth="1"/>
    <col min="3088" max="3088" width="3.28515625" customWidth="1"/>
    <col min="3090" max="3090" width="6.85546875" customWidth="1"/>
    <col min="3329" max="3329" width="8" customWidth="1"/>
    <col min="3330" max="3330" width="23.5703125" customWidth="1"/>
    <col min="3331" max="3331" width="13.28515625" customWidth="1"/>
    <col min="3332" max="3332" width="9.140625" customWidth="1"/>
    <col min="3333" max="3333" width="10.5703125" customWidth="1"/>
    <col min="3334" max="3334" width="10.85546875" customWidth="1"/>
    <col min="3335" max="3336" width="9.140625" customWidth="1"/>
    <col min="3337" max="3340" width="10" customWidth="1"/>
    <col min="3341" max="3341" width="10.42578125" customWidth="1"/>
    <col min="3342" max="3342" width="9.5703125" customWidth="1"/>
    <col min="3343" max="3343" width="7.5703125" customWidth="1"/>
    <col min="3344" max="3344" width="3.28515625" customWidth="1"/>
    <col min="3346" max="3346" width="6.85546875" customWidth="1"/>
    <col min="3585" max="3585" width="8" customWidth="1"/>
    <col min="3586" max="3586" width="23.5703125" customWidth="1"/>
    <col min="3587" max="3587" width="13.28515625" customWidth="1"/>
    <col min="3588" max="3588" width="9.140625" customWidth="1"/>
    <col min="3589" max="3589" width="10.5703125" customWidth="1"/>
    <col min="3590" max="3590" width="10.85546875" customWidth="1"/>
    <col min="3591" max="3592" width="9.140625" customWidth="1"/>
    <col min="3593" max="3596" width="10" customWidth="1"/>
    <col min="3597" max="3597" width="10.42578125" customWidth="1"/>
    <col min="3598" max="3598" width="9.5703125" customWidth="1"/>
    <col min="3599" max="3599" width="7.5703125" customWidth="1"/>
    <col min="3600" max="3600" width="3.28515625" customWidth="1"/>
    <col min="3602" max="3602" width="6.85546875" customWidth="1"/>
    <col min="3841" max="3841" width="8" customWidth="1"/>
    <col min="3842" max="3842" width="23.5703125" customWidth="1"/>
    <col min="3843" max="3843" width="13.28515625" customWidth="1"/>
    <col min="3844" max="3844" width="9.140625" customWidth="1"/>
    <col min="3845" max="3845" width="10.5703125" customWidth="1"/>
    <col min="3846" max="3846" width="10.85546875" customWidth="1"/>
    <col min="3847" max="3848" width="9.140625" customWidth="1"/>
    <col min="3849" max="3852" width="10" customWidth="1"/>
    <col min="3853" max="3853" width="10.42578125" customWidth="1"/>
    <col min="3854" max="3854" width="9.5703125" customWidth="1"/>
    <col min="3855" max="3855" width="7.5703125" customWidth="1"/>
    <col min="3856" max="3856" width="3.28515625" customWidth="1"/>
    <col min="3858" max="3858" width="6.85546875" customWidth="1"/>
    <col min="4097" max="4097" width="8" customWidth="1"/>
    <col min="4098" max="4098" width="23.5703125" customWidth="1"/>
    <col min="4099" max="4099" width="13.28515625" customWidth="1"/>
    <col min="4100" max="4100" width="9.140625" customWidth="1"/>
    <col min="4101" max="4101" width="10.5703125" customWidth="1"/>
    <col min="4102" max="4102" width="10.85546875" customWidth="1"/>
    <col min="4103" max="4104" width="9.140625" customWidth="1"/>
    <col min="4105" max="4108" width="10" customWidth="1"/>
    <col min="4109" max="4109" width="10.42578125" customWidth="1"/>
    <col min="4110" max="4110" width="9.5703125" customWidth="1"/>
    <col min="4111" max="4111" width="7.5703125" customWidth="1"/>
    <col min="4112" max="4112" width="3.28515625" customWidth="1"/>
    <col min="4114" max="4114" width="6.85546875" customWidth="1"/>
    <col min="4353" max="4353" width="8" customWidth="1"/>
    <col min="4354" max="4354" width="23.5703125" customWidth="1"/>
    <col min="4355" max="4355" width="13.28515625" customWidth="1"/>
    <col min="4356" max="4356" width="9.140625" customWidth="1"/>
    <col min="4357" max="4357" width="10.5703125" customWidth="1"/>
    <col min="4358" max="4358" width="10.85546875" customWidth="1"/>
    <col min="4359" max="4360" width="9.140625" customWidth="1"/>
    <col min="4361" max="4364" width="10" customWidth="1"/>
    <col min="4365" max="4365" width="10.42578125" customWidth="1"/>
    <col min="4366" max="4366" width="9.5703125" customWidth="1"/>
    <col min="4367" max="4367" width="7.5703125" customWidth="1"/>
    <col min="4368" max="4368" width="3.28515625" customWidth="1"/>
    <col min="4370" max="4370" width="6.85546875" customWidth="1"/>
    <col min="4609" max="4609" width="8" customWidth="1"/>
    <col min="4610" max="4610" width="23.5703125" customWidth="1"/>
    <col min="4611" max="4611" width="13.28515625" customWidth="1"/>
    <col min="4612" max="4612" width="9.140625" customWidth="1"/>
    <col min="4613" max="4613" width="10.5703125" customWidth="1"/>
    <col min="4614" max="4614" width="10.85546875" customWidth="1"/>
    <col min="4615" max="4616" width="9.140625" customWidth="1"/>
    <col min="4617" max="4620" width="10" customWidth="1"/>
    <col min="4621" max="4621" width="10.42578125" customWidth="1"/>
    <col min="4622" max="4622" width="9.5703125" customWidth="1"/>
    <col min="4623" max="4623" width="7.5703125" customWidth="1"/>
    <col min="4624" max="4624" width="3.28515625" customWidth="1"/>
    <col min="4626" max="4626" width="6.85546875" customWidth="1"/>
    <col min="4865" max="4865" width="8" customWidth="1"/>
    <col min="4866" max="4866" width="23.5703125" customWidth="1"/>
    <col min="4867" max="4867" width="13.28515625" customWidth="1"/>
    <col min="4868" max="4868" width="9.140625" customWidth="1"/>
    <col min="4869" max="4869" width="10.5703125" customWidth="1"/>
    <col min="4870" max="4870" width="10.85546875" customWidth="1"/>
    <col min="4871" max="4872" width="9.140625" customWidth="1"/>
    <col min="4873" max="4876" width="10" customWidth="1"/>
    <col min="4877" max="4877" width="10.42578125" customWidth="1"/>
    <col min="4878" max="4878" width="9.5703125" customWidth="1"/>
    <col min="4879" max="4879" width="7.5703125" customWidth="1"/>
    <col min="4880" max="4880" width="3.28515625" customWidth="1"/>
    <col min="4882" max="4882" width="6.85546875" customWidth="1"/>
    <col min="5121" max="5121" width="8" customWidth="1"/>
    <col min="5122" max="5122" width="23.5703125" customWidth="1"/>
    <col min="5123" max="5123" width="13.28515625" customWidth="1"/>
    <col min="5124" max="5124" width="9.140625" customWidth="1"/>
    <col min="5125" max="5125" width="10.5703125" customWidth="1"/>
    <col min="5126" max="5126" width="10.85546875" customWidth="1"/>
    <col min="5127" max="5128" width="9.140625" customWidth="1"/>
    <col min="5129" max="5132" width="10" customWidth="1"/>
    <col min="5133" max="5133" width="10.42578125" customWidth="1"/>
    <col min="5134" max="5134" width="9.5703125" customWidth="1"/>
    <col min="5135" max="5135" width="7.5703125" customWidth="1"/>
    <col min="5136" max="5136" width="3.28515625" customWidth="1"/>
    <col min="5138" max="5138" width="6.85546875" customWidth="1"/>
    <col min="5377" max="5377" width="8" customWidth="1"/>
    <col min="5378" max="5378" width="23.5703125" customWidth="1"/>
    <col min="5379" max="5379" width="13.28515625" customWidth="1"/>
    <col min="5380" max="5380" width="9.140625" customWidth="1"/>
    <col min="5381" max="5381" width="10.5703125" customWidth="1"/>
    <col min="5382" max="5382" width="10.85546875" customWidth="1"/>
    <col min="5383" max="5384" width="9.140625" customWidth="1"/>
    <col min="5385" max="5388" width="10" customWidth="1"/>
    <col min="5389" max="5389" width="10.42578125" customWidth="1"/>
    <col min="5390" max="5390" width="9.5703125" customWidth="1"/>
    <col min="5391" max="5391" width="7.5703125" customWidth="1"/>
    <col min="5392" max="5392" width="3.28515625" customWidth="1"/>
    <col min="5394" max="5394" width="6.85546875" customWidth="1"/>
    <col min="5633" max="5633" width="8" customWidth="1"/>
    <col min="5634" max="5634" width="23.5703125" customWidth="1"/>
    <col min="5635" max="5635" width="13.28515625" customWidth="1"/>
    <col min="5636" max="5636" width="9.140625" customWidth="1"/>
    <col min="5637" max="5637" width="10.5703125" customWidth="1"/>
    <col min="5638" max="5638" width="10.85546875" customWidth="1"/>
    <col min="5639" max="5640" width="9.140625" customWidth="1"/>
    <col min="5641" max="5644" width="10" customWidth="1"/>
    <col min="5645" max="5645" width="10.42578125" customWidth="1"/>
    <col min="5646" max="5646" width="9.5703125" customWidth="1"/>
    <col min="5647" max="5647" width="7.5703125" customWidth="1"/>
    <col min="5648" max="5648" width="3.28515625" customWidth="1"/>
    <col min="5650" max="5650" width="6.85546875" customWidth="1"/>
    <col min="5889" max="5889" width="8" customWidth="1"/>
    <col min="5890" max="5890" width="23.5703125" customWidth="1"/>
    <col min="5891" max="5891" width="13.28515625" customWidth="1"/>
    <col min="5892" max="5892" width="9.140625" customWidth="1"/>
    <col min="5893" max="5893" width="10.5703125" customWidth="1"/>
    <col min="5894" max="5894" width="10.85546875" customWidth="1"/>
    <col min="5895" max="5896" width="9.140625" customWidth="1"/>
    <col min="5897" max="5900" width="10" customWidth="1"/>
    <col min="5901" max="5901" width="10.42578125" customWidth="1"/>
    <col min="5902" max="5902" width="9.5703125" customWidth="1"/>
    <col min="5903" max="5903" width="7.5703125" customWidth="1"/>
    <col min="5904" max="5904" width="3.28515625" customWidth="1"/>
    <col min="5906" max="5906" width="6.85546875" customWidth="1"/>
    <col min="6145" max="6145" width="8" customWidth="1"/>
    <col min="6146" max="6146" width="23.5703125" customWidth="1"/>
    <col min="6147" max="6147" width="13.28515625" customWidth="1"/>
    <col min="6148" max="6148" width="9.140625" customWidth="1"/>
    <col min="6149" max="6149" width="10.5703125" customWidth="1"/>
    <col min="6150" max="6150" width="10.85546875" customWidth="1"/>
    <col min="6151" max="6152" width="9.140625" customWidth="1"/>
    <col min="6153" max="6156" width="10" customWidth="1"/>
    <col min="6157" max="6157" width="10.42578125" customWidth="1"/>
    <col min="6158" max="6158" width="9.5703125" customWidth="1"/>
    <col min="6159" max="6159" width="7.5703125" customWidth="1"/>
    <col min="6160" max="6160" width="3.28515625" customWidth="1"/>
    <col min="6162" max="6162" width="6.85546875" customWidth="1"/>
    <col min="6401" max="6401" width="8" customWidth="1"/>
    <col min="6402" max="6402" width="23.5703125" customWidth="1"/>
    <col min="6403" max="6403" width="13.28515625" customWidth="1"/>
    <col min="6404" max="6404" width="9.140625" customWidth="1"/>
    <col min="6405" max="6405" width="10.5703125" customWidth="1"/>
    <col min="6406" max="6406" width="10.85546875" customWidth="1"/>
    <col min="6407" max="6408" width="9.140625" customWidth="1"/>
    <col min="6409" max="6412" width="10" customWidth="1"/>
    <col min="6413" max="6413" width="10.42578125" customWidth="1"/>
    <col min="6414" max="6414" width="9.5703125" customWidth="1"/>
    <col min="6415" max="6415" width="7.5703125" customWidth="1"/>
    <col min="6416" max="6416" width="3.28515625" customWidth="1"/>
    <col min="6418" max="6418" width="6.85546875" customWidth="1"/>
    <col min="6657" max="6657" width="8" customWidth="1"/>
    <col min="6658" max="6658" width="23.5703125" customWidth="1"/>
    <col min="6659" max="6659" width="13.28515625" customWidth="1"/>
    <col min="6660" max="6660" width="9.140625" customWidth="1"/>
    <col min="6661" max="6661" width="10.5703125" customWidth="1"/>
    <col min="6662" max="6662" width="10.85546875" customWidth="1"/>
    <col min="6663" max="6664" width="9.140625" customWidth="1"/>
    <col min="6665" max="6668" width="10" customWidth="1"/>
    <col min="6669" max="6669" width="10.42578125" customWidth="1"/>
    <col min="6670" max="6670" width="9.5703125" customWidth="1"/>
    <col min="6671" max="6671" width="7.5703125" customWidth="1"/>
    <col min="6672" max="6672" width="3.28515625" customWidth="1"/>
    <col min="6674" max="6674" width="6.85546875" customWidth="1"/>
    <col min="6913" max="6913" width="8" customWidth="1"/>
    <col min="6914" max="6914" width="23.5703125" customWidth="1"/>
    <col min="6915" max="6915" width="13.28515625" customWidth="1"/>
    <col min="6916" max="6916" width="9.140625" customWidth="1"/>
    <col min="6917" max="6917" width="10.5703125" customWidth="1"/>
    <col min="6918" max="6918" width="10.85546875" customWidth="1"/>
    <col min="6919" max="6920" width="9.140625" customWidth="1"/>
    <col min="6921" max="6924" width="10" customWidth="1"/>
    <col min="6925" max="6925" width="10.42578125" customWidth="1"/>
    <col min="6926" max="6926" width="9.5703125" customWidth="1"/>
    <col min="6927" max="6927" width="7.5703125" customWidth="1"/>
    <col min="6928" max="6928" width="3.28515625" customWidth="1"/>
    <col min="6930" max="6930" width="6.85546875" customWidth="1"/>
    <col min="7169" max="7169" width="8" customWidth="1"/>
    <col min="7170" max="7170" width="23.5703125" customWidth="1"/>
    <col min="7171" max="7171" width="13.28515625" customWidth="1"/>
    <col min="7172" max="7172" width="9.140625" customWidth="1"/>
    <col min="7173" max="7173" width="10.5703125" customWidth="1"/>
    <col min="7174" max="7174" width="10.85546875" customWidth="1"/>
    <col min="7175" max="7176" width="9.140625" customWidth="1"/>
    <col min="7177" max="7180" width="10" customWidth="1"/>
    <col min="7181" max="7181" width="10.42578125" customWidth="1"/>
    <col min="7182" max="7182" width="9.5703125" customWidth="1"/>
    <col min="7183" max="7183" width="7.5703125" customWidth="1"/>
    <col min="7184" max="7184" width="3.28515625" customWidth="1"/>
    <col min="7186" max="7186" width="6.85546875" customWidth="1"/>
    <col min="7425" max="7425" width="8" customWidth="1"/>
    <col min="7426" max="7426" width="23.5703125" customWidth="1"/>
    <col min="7427" max="7427" width="13.28515625" customWidth="1"/>
    <col min="7428" max="7428" width="9.140625" customWidth="1"/>
    <col min="7429" max="7429" width="10.5703125" customWidth="1"/>
    <col min="7430" max="7430" width="10.85546875" customWidth="1"/>
    <col min="7431" max="7432" width="9.140625" customWidth="1"/>
    <col min="7433" max="7436" width="10" customWidth="1"/>
    <col min="7437" max="7437" width="10.42578125" customWidth="1"/>
    <col min="7438" max="7438" width="9.5703125" customWidth="1"/>
    <col min="7439" max="7439" width="7.5703125" customWidth="1"/>
    <col min="7440" max="7440" width="3.28515625" customWidth="1"/>
    <col min="7442" max="7442" width="6.85546875" customWidth="1"/>
    <col min="7681" max="7681" width="8" customWidth="1"/>
    <col min="7682" max="7682" width="23.5703125" customWidth="1"/>
    <col min="7683" max="7683" width="13.28515625" customWidth="1"/>
    <col min="7684" max="7684" width="9.140625" customWidth="1"/>
    <col min="7685" max="7685" width="10.5703125" customWidth="1"/>
    <col min="7686" max="7686" width="10.85546875" customWidth="1"/>
    <col min="7687" max="7688" width="9.140625" customWidth="1"/>
    <col min="7689" max="7692" width="10" customWidth="1"/>
    <col min="7693" max="7693" width="10.42578125" customWidth="1"/>
    <col min="7694" max="7694" width="9.5703125" customWidth="1"/>
    <col min="7695" max="7695" width="7.5703125" customWidth="1"/>
    <col min="7696" max="7696" width="3.28515625" customWidth="1"/>
    <col min="7698" max="7698" width="6.85546875" customWidth="1"/>
    <col min="7937" max="7937" width="8" customWidth="1"/>
    <col min="7938" max="7938" width="23.5703125" customWidth="1"/>
    <col min="7939" max="7939" width="13.28515625" customWidth="1"/>
    <col min="7940" max="7940" width="9.140625" customWidth="1"/>
    <col min="7941" max="7941" width="10.5703125" customWidth="1"/>
    <col min="7942" max="7942" width="10.85546875" customWidth="1"/>
    <col min="7943" max="7944" width="9.140625" customWidth="1"/>
    <col min="7945" max="7948" width="10" customWidth="1"/>
    <col min="7949" max="7949" width="10.42578125" customWidth="1"/>
    <col min="7950" max="7950" width="9.5703125" customWidth="1"/>
    <col min="7951" max="7951" width="7.5703125" customWidth="1"/>
    <col min="7952" max="7952" width="3.28515625" customWidth="1"/>
    <col min="7954" max="7954" width="6.85546875" customWidth="1"/>
    <col min="8193" max="8193" width="8" customWidth="1"/>
    <col min="8194" max="8194" width="23.5703125" customWidth="1"/>
    <col min="8195" max="8195" width="13.28515625" customWidth="1"/>
    <col min="8196" max="8196" width="9.140625" customWidth="1"/>
    <col min="8197" max="8197" width="10.5703125" customWidth="1"/>
    <col min="8198" max="8198" width="10.85546875" customWidth="1"/>
    <col min="8199" max="8200" width="9.140625" customWidth="1"/>
    <col min="8201" max="8204" width="10" customWidth="1"/>
    <col min="8205" max="8205" width="10.42578125" customWidth="1"/>
    <col min="8206" max="8206" width="9.5703125" customWidth="1"/>
    <col min="8207" max="8207" width="7.5703125" customWidth="1"/>
    <col min="8208" max="8208" width="3.28515625" customWidth="1"/>
    <col min="8210" max="8210" width="6.85546875" customWidth="1"/>
    <col min="8449" max="8449" width="8" customWidth="1"/>
    <col min="8450" max="8450" width="23.5703125" customWidth="1"/>
    <col min="8451" max="8451" width="13.28515625" customWidth="1"/>
    <col min="8452" max="8452" width="9.140625" customWidth="1"/>
    <col min="8453" max="8453" width="10.5703125" customWidth="1"/>
    <col min="8454" max="8454" width="10.85546875" customWidth="1"/>
    <col min="8455" max="8456" width="9.140625" customWidth="1"/>
    <col min="8457" max="8460" width="10" customWidth="1"/>
    <col min="8461" max="8461" width="10.42578125" customWidth="1"/>
    <col min="8462" max="8462" width="9.5703125" customWidth="1"/>
    <col min="8463" max="8463" width="7.5703125" customWidth="1"/>
    <col min="8464" max="8464" width="3.28515625" customWidth="1"/>
    <col min="8466" max="8466" width="6.85546875" customWidth="1"/>
    <col min="8705" max="8705" width="8" customWidth="1"/>
    <col min="8706" max="8706" width="23.5703125" customWidth="1"/>
    <col min="8707" max="8707" width="13.28515625" customWidth="1"/>
    <col min="8708" max="8708" width="9.140625" customWidth="1"/>
    <col min="8709" max="8709" width="10.5703125" customWidth="1"/>
    <col min="8710" max="8710" width="10.85546875" customWidth="1"/>
    <col min="8711" max="8712" width="9.140625" customWidth="1"/>
    <col min="8713" max="8716" width="10" customWidth="1"/>
    <col min="8717" max="8717" width="10.42578125" customWidth="1"/>
    <col min="8718" max="8718" width="9.5703125" customWidth="1"/>
    <col min="8719" max="8719" width="7.5703125" customWidth="1"/>
    <col min="8720" max="8720" width="3.28515625" customWidth="1"/>
    <col min="8722" max="8722" width="6.85546875" customWidth="1"/>
    <col min="8961" max="8961" width="8" customWidth="1"/>
    <col min="8962" max="8962" width="23.5703125" customWidth="1"/>
    <col min="8963" max="8963" width="13.28515625" customWidth="1"/>
    <col min="8964" max="8964" width="9.140625" customWidth="1"/>
    <col min="8965" max="8965" width="10.5703125" customWidth="1"/>
    <col min="8966" max="8966" width="10.85546875" customWidth="1"/>
    <col min="8967" max="8968" width="9.140625" customWidth="1"/>
    <col min="8969" max="8972" width="10" customWidth="1"/>
    <col min="8973" max="8973" width="10.42578125" customWidth="1"/>
    <col min="8974" max="8974" width="9.5703125" customWidth="1"/>
    <col min="8975" max="8975" width="7.5703125" customWidth="1"/>
    <col min="8976" max="8976" width="3.28515625" customWidth="1"/>
    <col min="8978" max="8978" width="6.85546875" customWidth="1"/>
    <col min="9217" max="9217" width="8" customWidth="1"/>
    <col min="9218" max="9218" width="23.5703125" customWidth="1"/>
    <col min="9219" max="9219" width="13.28515625" customWidth="1"/>
    <col min="9220" max="9220" width="9.140625" customWidth="1"/>
    <col min="9221" max="9221" width="10.5703125" customWidth="1"/>
    <col min="9222" max="9222" width="10.85546875" customWidth="1"/>
    <col min="9223" max="9224" width="9.140625" customWidth="1"/>
    <col min="9225" max="9228" width="10" customWidth="1"/>
    <col min="9229" max="9229" width="10.42578125" customWidth="1"/>
    <col min="9230" max="9230" width="9.5703125" customWidth="1"/>
    <col min="9231" max="9231" width="7.5703125" customWidth="1"/>
    <col min="9232" max="9232" width="3.28515625" customWidth="1"/>
    <col min="9234" max="9234" width="6.85546875" customWidth="1"/>
    <col min="9473" max="9473" width="8" customWidth="1"/>
    <col min="9474" max="9474" width="23.5703125" customWidth="1"/>
    <col min="9475" max="9475" width="13.28515625" customWidth="1"/>
    <col min="9476" max="9476" width="9.140625" customWidth="1"/>
    <col min="9477" max="9477" width="10.5703125" customWidth="1"/>
    <col min="9478" max="9478" width="10.85546875" customWidth="1"/>
    <col min="9479" max="9480" width="9.140625" customWidth="1"/>
    <col min="9481" max="9484" width="10" customWidth="1"/>
    <col min="9485" max="9485" width="10.42578125" customWidth="1"/>
    <col min="9486" max="9486" width="9.5703125" customWidth="1"/>
    <col min="9487" max="9487" width="7.5703125" customWidth="1"/>
    <col min="9488" max="9488" width="3.28515625" customWidth="1"/>
    <col min="9490" max="9490" width="6.85546875" customWidth="1"/>
    <col min="9729" max="9729" width="8" customWidth="1"/>
    <col min="9730" max="9730" width="23.5703125" customWidth="1"/>
    <col min="9731" max="9731" width="13.28515625" customWidth="1"/>
    <col min="9732" max="9732" width="9.140625" customWidth="1"/>
    <col min="9733" max="9733" width="10.5703125" customWidth="1"/>
    <col min="9734" max="9734" width="10.85546875" customWidth="1"/>
    <col min="9735" max="9736" width="9.140625" customWidth="1"/>
    <col min="9737" max="9740" width="10" customWidth="1"/>
    <col min="9741" max="9741" width="10.42578125" customWidth="1"/>
    <col min="9742" max="9742" width="9.5703125" customWidth="1"/>
    <col min="9743" max="9743" width="7.5703125" customWidth="1"/>
    <col min="9744" max="9744" width="3.28515625" customWidth="1"/>
    <col min="9746" max="9746" width="6.85546875" customWidth="1"/>
    <col min="9985" max="9985" width="8" customWidth="1"/>
    <col min="9986" max="9986" width="23.5703125" customWidth="1"/>
    <col min="9987" max="9987" width="13.28515625" customWidth="1"/>
    <col min="9988" max="9988" width="9.140625" customWidth="1"/>
    <col min="9989" max="9989" width="10.5703125" customWidth="1"/>
    <col min="9990" max="9990" width="10.85546875" customWidth="1"/>
    <col min="9991" max="9992" width="9.140625" customWidth="1"/>
    <col min="9993" max="9996" width="10" customWidth="1"/>
    <col min="9997" max="9997" width="10.42578125" customWidth="1"/>
    <col min="9998" max="9998" width="9.5703125" customWidth="1"/>
    <col min="9999" max="9999" width="7.5703125" customWidth="1"/>
    <col min="10000" max="10000" width="3.28515625" customWidth="1"/>
    <col min="10002" max="10002" width="6.85546875" customWidth="1"/>
    <col min="10241" max="10241" width="8" customWidth="1"/>
    <col min="10242" max="10242" width="23.5703125" customWidth="1"/>
    <col min="10243" max="10243" width="13.28515625" customWidth="1"/>
    <col min="10244" max="10244" width="9.140625" customWidth="1"/>
    <col min="10245" max="10245" width="10.5703125" customWidth="1"/>
    <col min="10246" max="10246" width="10.85546875" customWidth="1"/>
    <col min="10247" max="10248" width="9.140625" customWidth="1"/>
    <col min="10249" max="10252" width="10" customWidth="1"/>
    <col min="10253" max="10253" width="10.42578125" customWidth="1"/>
    <col min="10254" max="10254" width="9.5703125" customWidth="1"/>
    <col min="10255" max="10255" width="7.5703125" customWidth="1"/>
    <col min="10256" max="10256" width="3.28515625" customWidth="1"/>
    <col min="10258" max="10258" width="6.85546875" customWidth="1"/>
    <col min="10497" max="10497" width="8" customWidth="1"/>
    <col min="10498" max="10498" width="23.5703125" customWidth="1"/>
    <col min="10499" max="10499" width="13.28515625" customWidth="1"/>
    <col min="10500" max="10500" width="9.140625" customWidth="1"/>
    <col min="10501" max="10501" width="10.5703125" customWidth="1"/>
    <col min="10502" max="10502" width="10.85546875" customWidth="1"/>
    <col min="10503" max="10504" width="9.140625" customWidth="1"/>
    <col min="10505" max="10508" width="10" customWidth="1"/>
    <col min="10509" max="10509" width="10.42578125" customWidth="1"/>
    <col min="10510" max="10510" width="9.5703125" customWidth="1"/>
    <col min="10511" max="10511" width="7.5703125" customWidth="1"/>
    <col min="10512" max="10512" width="3.28515625" customWidth="1"/>
    <col min="10514" max="10514" width="6.85546875" customWidth="1"/>
    <col min="10753" max="10753" width="8" customWidth="1"/>
    <col min="10754" max="10754" width="23.5703125" customWidth="1"/>
    <col min="10755" max="10755" width="13.28515625" customWidth="1"/>
    <col min="10756" max="10756" width="9.140625" customWidth="1"/>
    <col min="10757" max="10757" width="10.5703125" customWidth="1"/>
    <col min="10758" max="10758" width="10.85546875" customWidth="1"/>
    <col min="10759" max="10760" width="9.140625" customWidth="1"/>
    <col min="10761" max="10764" width="10" customWidth="1"/>
    <col min="10765" max="10765" width="10.42578125" customWidth="1"/>
    <col min="10766" max="10766" width="9.5703125" customWidth="1"/>
    <col min="10767" max="10767" width="7.5703125" customWidth="1"/>
    <col min="10768" max="10768" width="3.28515625" customWidth="1"/>
    <col min="10770" max="10770" width="6.85546875" customWidth="1"/>
    <col min="11009" max="11009" width="8" customWidth="1"/>
    <col min="11010" max="11010" width="23.5703125" customWidth="1"/>
    <col min="11011" max="11011" width="13.28515625" customWidth="1"/>
    <col min="11012" max="11012" width="9.140625" customWidth="1"/>
    <col min="11013" max="11013" width="10.5703125" customWidth="1"/>
    <col min="11014" max="11014" width="10.85546875" customWidth="1"/>
    <col min="11015" max="11016" width="9.140625" customWidth="1"/>
    <col min="11017" max="11020" width="10" customWidth="1"/>
    <col min="11021" max="11021" width="10.42578125" customWidth="1"/>
    <col min="11022" max="11022" width="9.5703125" customWidth="1"/>
    <col min="11023" max="11023" width="7.5703125" customWidth="1"/>
    <col min="11024" max="11024" width="3.28515625" customWidth="1"/>
    <col min="11026" max="11026" width="6.85546875" customWidth="1"/>
    <col min="11265" max="11265" width="8" customWidth="1"/>
    <col min="11266" max="11266" width="23.5703125" customWidth="1"/>
    <col min="11267" max="11267" width="13.28515625" customWidth="1"/>
    <col min="11268" max="11268" width="9.140625" customWidth="1"/>
    <col min="11269" max="11269" width="10.5703125" customWidth="1"/>
    <col min="11270" max="11270" width="10.85546875" customWidth="1"/>
    <col min="11271" max="11272" width="9.140625" customWidth="1"/>
    <col min="11273" max="11276" width="10" customWidth="1"/>
    <col min="11277" max="11277" width="10.42578125" customWidth="1"/>
    <col min="11278" max="11278" width="9.5703125" customWidth="1"/>
    <col min="11279" max="11279" width="7.5703125" customWidth="1"/>
    <col min="11280" max="11280" width="3.28515625" customWidth="1"/>
    <col min="11282" max="11282" width="6.85546875" customWidth="1"/>
    <col min="11521" max="11521" width="8" customWidth="1"/>
    <col min="11522" max="11522" width="23.5703125" customWidth="1"/>
    <col min="11523" max="11523" width="13.28515625" customWidth="1"/>
    <col min="11524" max="11524" width="9.140625" customWidth="1"/>
    <col min="11525" max="11525" width="10.5703125" customWidth="1"/>
    <col min="11526" max="11526" width="10.85546875" customWidth="1"/>
    <col min="11527" max="11528" width="9.140625" customWidth="1"/>
    <col min="11529" max="11532" width="10" customWidth="1"/>
    <col min="11533" max="11533" width="10.42578125" customWidth="1"/>
    <col min="11534" max="11534" width="9.5703125" customWidth="1"/>
    <col min="11535" max="11535" width="7.5703125" customWidth="1"/>
    <col min="11536" max="11536" width="3.28515625" customWidth="1"/>
    <col min="11538" max="11538" width="6.85546875" customWidth="1"/>
    <col min="11777" max="11777" width="8" customWidth="1"/>
    <col min="11778" max="11778" width="23.5703125" customWidth="1"/>
    <col min="11779" max="11779" width="13.28515625" customWidth="1"/>
    <col min="11780" max="11780" width="9.140625" customWidth="1"/>
    <col min="11781" max="11781" width="10.5703125" customWidth="1"/>
    <col min="11782" max="11782" width="10.85546875" customWidth="1"/>
    <col min="11783" max="11784" width="9.140625" customWidth="1"/>
    <col min="11785" max="11788" width="10" customWidth="1"/>
    <col min="11789" max="11789" width="10.42578125" customWidth="1"/>
    <col min="11790" max="11790" width="9.5703125" customWidth="1"/>
    <col min="11791" max="11791" width="7.5703125" customWidth="1"/>
    <col min="11792" max="11792" width="3.28515625" customWidth="1"/>
    <col min="11794" max="11794" width="6.85546875" customWidth="1"/>
    <col min="12033" max="12033" width="8" customWidth="1"/>
    <col min="12034" max="12034" width="23.5703125" customWidth="1"/>
    <col min="12035" max="12035" width="13.28515625" customWidth="1"/>
    <col min="12036" max="12036" width="9.140625" customWidth="1"/>
    <col min="12037" max="12037" width="10.5703125" customWidth="1"/>
    <col min="12038" max="12038" width="10.85546875" customWidth="1"/>
    <col min="12039" max="12040" width="9.140625" customWidth="1"/>
    <col min="12041" max="12044" width="10" customWidth="1"/>
    <col min="12045" max="12045" width="10.42578125" customWidth="1"/>
    <col min="12046" max="12046" width="9.5703125" customWidth="1"/>
    <col min="12047" max="12047" width="7.5703125" customWidth="1"/>
    <col min="12048" max="12048" width="3.28515625" customWidth="1"/>
    <col min="12050" max="12050" width="6.85546875" customWidth="1"/>
    <col min="12289" max="12289" width="8" customWidth="1"/>
    <col min="12290" max="12290" width="23.5703125" customWidth="1"/>
    <col min="12291" max="12291" width="13.28515625" customWidth="1"/>
    <col min="12292" max="12292" width="9.140625" customWidth="1"/>
    <col min="12293" max="12293" width="10.5703125" customWidth="1"/>
    <col min="12294" max="12294" width="10.85546875" customWidth="1"/>
    <col min="12295" max="12296" width="9.140625" customWidth="1"/>
    <col min="12297" max="12300" width="10" customWidth="1"/>
    <col min="12301" max="12301" width="10.42578125" customWidth="1"/>
    <col min="12302" max="12302" width="9.5703125" customWidth="1"/>
    <col min="12303" max="12303" width="7.5703125" customWidth="1"/>
    <col min="12304" max="12304" width="3.28515625" customWidth="1"/>
    <col min="12306" max="12306" width="6.85546875" customWidth="1"/>
    <col min="12545" max="12545" width="8" customWidth="1"/>
    <col min="12546" max="12546" width="23.5703125" customWidth="1"/>
    <col min="12547" max="12547" width="13.28515625" customWidth="1"/>
    <col min="12548" max="12548" width="9.140625" customWidth="1"/>
    <col min="12549" max="12549" width="10.5703125" customWidth="1"/>
    <col min="12550" max="12550" width="10.85546875" customWidth="1"/>
    <col min="12551" max="12552" width="9.140625" customWidth="1"/>
    <col min="12553" max="12556" width="10" customWidth="1"/>
    <col min="12557" max="12557" width="10.42578125" customWidth="1"/>
    <col min="12558" max="12558" width="9.5703125" customWidth="1"/>
    <col min="12559" max="12559" width="7.5703125" customWidth="1"/>
    <col min="12560" max="12560" width="3.28515625" customWidth="1"/>
    <col min="12562" max="12562" width="6.85546875" customWidth="1"/>
    <col min="12801" max="12801" width="8" customWidth="1"/>
    <col min="12802" max="12802" width="23.5703125" customWidth="1"/>
    <col min="12803" max="12803" width="13.28515625" customWidth="1"/>
    <col min="12804" max="12804" width="9.140625" customWidth="1"/>
    <col min="12805" max="12805" width="10.5703125" customWidth="1"/>
    <col min="12806" max="12806" width="10.85546875" customWidth="1"/>
    <col min="12807" max="12808" width="9.140625" customWidth="1"/>
    <col min="12809" max="12812" width="10" customWidth="1"/>
    <col min="12813" max="12813" width="10.42578125" customWidth="1"/>
    <col min="12814" max="12814" width="9.5703125" customWidth="1"/>
    <col min="12815" max="12815" width="7.5703125" customWidth="1"/>
    <col min="12816" max="12816" width="3.28515625" customWidth="1"/>
    <col min="12818" max="12818" width="6.85546875" customWidth="1"/>
    <col min="13057" max="13057" width="8" customWidth="1"/>
    <col min="13058" max="13058" width="23.5703125" customWidth="1"/>
    <col min="13059" max="13059" width="13.28515625" customWidth="1"/>
    <col min="13060" max="13060" width="9.140625" customWidth="1"/>
    <col min="13061" max="13061" width="10.5703125" customWidth="1"/>
    <col min="13062" max="13062" width="10.85546875" customWidth="1"/>
    <col min="13063" max="13064" width="9.140625" customWidth="1"/>
    <col min="13065" max="13068" width="10" customWidth="1"/>
    <col min="13069" max="13069" width="10.42578125" customWidth="1"/>
    <col min="13070" max="13070" width="9.5703125" customWidth="1"/>
    <col min="13071" max="13071" width="7.5703125" customWidth="1"/>
    <col min="13072" max="13072" width="3.28515625" customWidth="1"/>
    <col min="13074" max="13074" width="6.85546875" customWidth="1"/>
    <col min="13313" max="13313" width="8" customWidth="1"/>
    <col min="13314" max="13314" width="23.5703125" customWidth="1"/>
    <col min="13315" max="13315" width="13.28515625" customWidth="1"/>
    <col min="13316" max="13316" width="9.140625" customWidth="1"/>
    <col min="13317" max="13317" width="10.5703125" customWidth="1"/>
    <col min="13318" max="13318" width="10.85546875" customWidth="1"/>
    <col min="13319" max="13320" width="9.140625" customWidth="1"/>
    <col min="13321" max="13324" width="10" customWidth="1"/>
    <col min="13325" max="13325" width="10.42578125" customWidth="1"/>
    <col min="13326" max="13326" width="9.5703125" customWidth="1"/>
    <col min="13327" max="13327" width="7.5703125" customWidth="1"/>
    <col min="13328" max="13328" width="3.28515625" customWidth="1"/>
    <col min="13330" max="13330" width="6.85546875" customWidth="1"/>
    <col min="13569" max="13569" width="8" customWidth="1"/>
    <col min="13570" max="13570" width="23.5703125" customWidth="1"/>
    <col min="13571" max="13571" width="13.28515625" customWidth="1"/>
    <col min="13572" max="13572" width="9.140625" customWidth="1"/>
    <col min="13573" max="13573" width="10.5703125" customWidth="1"/>
    <col min="13574" max="13574" width="10.85546875" customWidth="1"/>
    <col min="13575" max="13576" width="9.140625" customWidth="1"/>
    <col min="13577" max="13580" width="10" customWidth="1"/>
    <col min="13581" max="13581" width="10.42578125" customWidth="1"/>
    <col min="13582" max="13582" width="9.5703125" customWidth="1"/>
    <col min="13583" max="13583" width="7.5703125" customWidth="1"/>
    <col min="13584" max="13584" width="3.28515625" customWidth="1"/>
    <col min="13586" max="13586" width="6.85546875" customWidth="1"/>
    <col min="13825" max="13825" width="8" customWidth="1"/>
    <col min="13826" max="13826" width="23.5703125" customWidth="1"/>
    <col min="13827" max="13827" width="13.28515625" customWidth="1"/>
    <col min="13828" max="13828" width="9.140625" customWidth="1"/>
    <col min="13829" max="13829" width="10.5703125" customWidth="1"/>
    <col min="13830" max="13830" width="10.85546875" customWidth="1"/>
    <col min="13831" max="13832" width="9.140625" customWidth="1"/>
    <col min="13833" max="13836" width="10" customWidth="1"/>
    <col min="13837" max="13837" width="10.42578125" customWidth="1"/>
    <col min="13838" max="13838" width="9.5703125" customWidth="1"/>
    <col min="13839" max="13839" width="7.5703125" customWidth="1"/>
    <col min="13840" max="13840" width="3.28515625" customWidth="1"/>
    <col min="13842" max="13842" width="6.85546875" customWidth="1"/>
    <col min="14081" max="14081" width="8" customWidth="1"/>
    <col min="14082" max="14082" width="23.5703125" customWidth="1"/>
    <col min="14083" max="14083" width="13.28515625" customWidth="1"/>
    <col min="14084" max="14084" width="9.140625" customWidth="1"/>
    <col min="14085" max="14085" width="10.5703125" customWidth="1"/>
    <col min="14086" max="14086" width="10.85546875" customWidth="1"/>
    <col min="14087" max="14088" width="9.140625" customWidth="1"/>
    <col min="14089" max="14092" width="10" customWidth="1"/>
    <col min="14093" max="14093" width="10.42578125" customWidth="1"/>
    <col min="14094" max="14094" width="9.5703125" customWidth="1"/>
    <col min="14095" max="14095" width="7.5703125" customWidth="1"/>
    <col min="14096" max="14096" width="3.28515625" customWidth="1"/>
    <col min="14098" max="14098" width="6.85546875" customWidth="1"/>
    <col min="14337" max="14337" width="8" customWidth="1"/>
    <col min="14338" max="14338" width="23.5703125" customWidth="1"/>
    <col min="14339" max="14339" width="13.28515625" customWidth="1"/>
    <col min="14340" max="14340" width="9.140625" customWidth="1"/>
    <col min="14341" max="14341" width="10.5703125" customWidth="1"/>
    <col min="14342" max="14342" width="10.85546875" customWidth="1"/>
    <col min="14343" max="14344" width="9.140625" customWidth="1"/>
    <col min="14345" max="14348" width="10" customWidth="1"/>
    <col min="14349" max="14349" width="10.42578125" customWidth="1"/>
    <col min="14350" max="14350" width="9.5703125" customWidth="1"/>
    <col min="14351" max="14351" width="7.5703125" customWidth="1"/>
    <col min="14352" max="14352" width="3.28515625" customWidth="1"/>
    <col min="14354" max="14354" width="6.85546875" customWidth="1"/>
    <col min="14593" max="14593" width="8" customWidth="1"/>
    <col min="14594" max="14594" width="23.5703125" customWidth="1"/>
    <col min="14595" max="14595" width="13.28515625" customWidth="1"/>
    <col min="14596" max="14596" width="9.140625" customWidth="1"/>
    <col min="14597" max="14597" width="10.5703125" customWidth="1"/>
    <col min="14598" max="14598" width="10.85546875" customWidth="1"/>
    <col min="14599" max="14600" width="9.140625" customWidth="1"/>
    <col min="14601" max="14604" width="10" customWidth="1"/>
    <col min="14605" max="14605" width="10.42578125" customWidth="1"/>
    <col min="14606" max="14606" width="9.5703125" customWidth="1"/>
    <col min="14607" max="14607" width="7.5703125" customWidth="1"/>
    <col min="14608" max="14608" width="3.28515625" customWidth="1"/>
    <col min="14610" max="14610" width="6.85546875" customWidth="1"/>
    <col min="14849" max="14849" width="8" customWidth="1"/>
    <col min="14850" max="14850" width="23.5703125" customWidth="1"/>
    <col min="14851" max="14851" width="13.28515625" customWidth="1"/>
    <col min="14852" max="14852" width="9.140625" customWidth="1"/>
    <col min="14853" max="14853" width="10.5703125" customWidth="1"/>
    <col min="14854" max="14854" width="10.85546875" customWidth="1"/>
    <col min="14855" max="14856" width="9.140625" customWidth="1"/>
    <col min="14857" max="14860" width="10" customWidth="1"/>
    <col min="14861" max="14861" width="10.42578125" customWidth="1"/>
    <col min="14862" max="14862" width="9.5703125" customWidth="1"/>
    <col min="14863" max="14863" width="7.5703125" customWidth="1"/>
    <col min="14864" max="14864" width="3.28515625" customWidth="1"/>
    <col min="14866" max="14866" width="6.85546875" customWidth="1"/>
    <col min="15105" max="15105" width="8" customWidth="1"/>
    <col min="15106" max="15106" width="23.5703125" customWidth="1"/>
    <col min="15107" max="15107" width="13.28515625" customWidth="1"/>
    <col min="15108" max="15108" width="9.140625" customWidth="1"/>
    <col min="15109" max="15109" width="10.5703125" customWidth="1"/>
    <col min="15110" max="15110" width="10.85546875" customWidth="1"/>
    <col min="15111" max="15112" width="9.140625" customWidth="1"/>
    <col min="15113" max="15116" width="10" customWidth="1"/>
    <col min="15117" max="15117" width="10.42578125" customWidth="1"/>
    <col min="15118" max="15118" width="9.5703125" customWidth="1"/>
    <col min="15119" max="15119" width="7.5703125" customWidth="1"/>
    <col min="15120" max="15120" width="3.28515625" customWidth="1"/>
    <col min="15122" max="15122" width="6.85546875" customWidth="1"/>
    <col min="15361" max="15361" width="8" customWidth="1"/>
    <col min="15362" max="15362" width="23.5703125" customWidth="1"/>
    <col min="15363" max="15363" width="13.28515625" customWidth="1"/>
    <col min="15364" max="15364" width="9.140625" customWidth="1"/>
    <col min="15365" max="15365" width="10.5703125" customWidth="1"/>
    <col min="15366" max="15366" width="10.85546875" customWidth="1"/>
    <col min="15367" max="15368" width="9.140625" customWidth="1"/>
    <col min="15369" max="15372" width="10" customWidth="1"/>
    <col min="15373" max="15373" width="10.42578125" customWidth="1"/>
    <col min="15374" max="15374" width="9.5703125" customWidth="1"/>
    <col min="15375" max="15375" width="7.5703125" customWidth="1"/>
    <col min="15376" max="15376" width="3.28515625" customWidth="1"/>
    <col min="15378" max="15378" width="6.85546875" customWidth="1"/>
    <col min="15617" max="15617" width="8" customWidth="1"/>
    <col min="15618" max="15618" width="23.5703125" customWidth="1"/>
    <col min="15619" max="15619" width="13.28515625" customWidth="1"/>
    <col min="15620" max="15620" width="9.140625" customWidth="1"/>
    <col min="15621" max="15621" width="10.5703125" customWidth="1"/>
    <col min="15622" max="15622" width="10.85546875" customWidth="1"/>
    <col min="15623" max="15624" width="9.140625" customWidth="1"/>
    <col min="15625" max="15628" width="10" customWidth="1"/>
    <col min="15629" max="15629" width="10.42578125" customWidth="1"/>
    <col min="15630" max="15630" width="9.5703125" customWidth="1"/>
    <col min="15631" max="15631" width="7.5703125" customWidth="1"/>
    <col min="15632" max="15632" width="3.28515625" customWidth="1"/>
    <col min="15634" max="15634" width="6.85546875" customWidth="1"/>
    <col min="15873" max="15873" width="8" customWidth="1"/>
    <col min="15874" max="15874" width="23.5703125" customWidth="1"/>
    <col min="15875" max="15875" width="13.28515625" customWidth="1"/>
    <col min="15876" max="15876" width="9.140625" customWidth="1"/>
    <col min="15877" max="15877" width="10.5703125" customWidth="1"/>
    <col min="15878" max="15878" width="10.85546875" customWidth="1"/>
    <col min="15879" max="15880" width="9.140625" customWidth="1"/>
    <col min="15881" max="15884" width="10" customWidth="1"/>
    <col min="15885" max="15885" width="10.42578125" customWidth="1"/>
    <col min="15886" max="15886" width="9.5703125" customWidth="1"/>
    <col min="15887" max="15887" width="7.5703125" customWidth="1"/>
    <col min="15888" max="15888" width="3.28515625" customWidth="1"/>
    <col min="15890" max="15890" width="6.85546875" customWidth="1"/>
    <col min="16129" max="16129" width="8" customWidth="1"/>
    <col min="16130" max="16130" width="23.5703125" customWidth="1"/>
    <col min="16131" max="16131" width="13.28515625" customWidth="1"/>
    <col min="16132" max="16132" width="9.140625" customWidth="1"/>
    <col min="16133" max="16133" width="10.5703125" customWidth="1"/>
    <col min="16134" max="16134" width="10.85546875" customWidth="1"/>
    <col min="16135" max="16136" width="9.140625" customWidth="1"/>
    <col min="16137" max="16140" width="10" customWidth="1"/>
    <col min="16141" max="16141" width="10.42578125" customWidth="1"/>
    <col min="16142" max="16142" width="9.5703125" customWidth="1"/>
    <col min="16143" max="16143" width="7.5703125" customWidth="1"/>
    <col min="16144" max="16144" width="3.28515625" customWidth="1"/>
    <col min="16146" max="16146" width="6.85546875" customWidth="1"/>
  </cols>
  <sheetData>
    <row r="1" spans="1:18" ht="53.25" customHeight="1" x14ac:dyDescent="0.25">
      <c r="A1" s="268" t="s">
        <v>455</v>
      </c>
      <c r="B1" s="268"/>
      <c r="C1" s="268"/>
      <c r="D1" s="268"/>
      <c r="E1" s="268"/>
      <c r="F1" s="19"/>
      <c r="G1" s="19"/>
      <c r="H1" s="19"/>
      <c r="I1" s="19"/>
      <c r="J1" s="19"/>
      <c r="K1" s="19"/>
      <c r="L1" s="3"/>
      <c r="M1" s="5"/>
      <c r="N1" s="5"/>
      <c r="O1" s="5"/>
    </row>
    <row r="2" spans="1:18" ht="7.5" customHeight="1" x14ac:dyDescent="0.25">
      <c r="A2" s="3"/>
      <c r="B2" s="3"/>
      <c r="C2" s="19"/>
      <c r="D2" s="5"/>
      <c r="E2" s="19"/>
      <c r="F2" s="19"/>
      <c r="G2" s="19"/>
      <c r="H2" s="19"/>
      <c r="I2" s="19"/>
      <c r="J2" s="19"/>
      <c r="K2" s="19"/>
      <c r="L2" s="3"/>
      <c r="M2" s="5"/>
      <c r="N2" s="5"/>
      <c r="O2" s="5"/>
    </row>
    <row r="3" spans="1:18" ht="21.75" customHeight="1" x14ac:dyDescent="0.3">
      <c r="A3" s="269" t="s">
        <v>19</v>
      </c>
      <c r="B3" s="269"/>
      <c r="C3" s="269"/>
      <c r="D3" s="269"/>
      <c r="E3" s="269"/>
      <c r="F3" s="269"/>
      <c r="G3" s="269"/>
      <c r="H3" s="269"/>
      <c r="I3" s="269"/>
      <c r="J3" s="269"/>
      <c r="K3" s="269"/>
      <c r="L3" s="269"/>
      <c r="M3" s="269"/>
      <c r="N3" s="269"/>
      <c r="O3" s="269"/>
      <c r="Q3" s="10">
        <v>0.3</v>
      </c>
      <c r="R3" s="11">
        <v>9</v>
      </c>
    </row>
    <row r="4" spans="1:18" ht="29.25" customHeight="1" x14ac:dyDescent="0.3">
      <c r="A4" s="270"/>
      <c r="B4" s="270"/>
      <c r="C4" s="270"/>
      <c r="D4" s="270"/>
      <c r="E4" s="270"/>
      <c r="F4" s="270"/>
      <c r="G4" s="270"/>
      <c r="H4" s="270"/>
      <c r="I4" s="270"/>
      <c r="J4" s="270"/>
      <c r="K4" s="270"/>
      <c r="L4" s="270"/>
      <c r="M4" s="270"/>
      <c r="N4" s="270"/>
      <c r="O4" s="270"/>
      <c r="Q4" s="11">
        <f>(R4*Q3)/R3</f>
        <v>3.3333333333333333E-2</v>
      </c>
      <c r="R4" s="11">
        <v>1</v>
      </c>
    </row>
    <row r="5" spans="1:18" s="1" customFormat="1" ht="21.75" customHeight="1" x14ac:dyDescent="0.25">
      <c r="A5" s="271" t="s">
        <v>0</v>
      </c>
      <c r="B5" s="271" t="s">
        <v>1</v>
      </c>
      <c r="C5" s="274" t="s">
        <v>18</v>
      </c>
      <c r="D5" s="277" t="s">
        <v>2</v>
      </c>
      <c r="E5" s="278"/>
      <c r="F5" s="278"/>
      <c r="G5" s="278"/>
      <c r="H5" s="278"/>
      <c r="I5" s="278"/>
      <c r="J5" s="278"/>
      <c r="K5" s="278"/>
      <c r="L5" s="278"/>
      <c r="M5" s="279"/>
      <c r="N5" s="280" t="s">
        <v>4</v>
      </c>
      <c r="O5" s="283" t="s">
        <v>5</v>
      </c>
    </row>
    <row r="6" spans="1:18" s="1" customFormat="1" ht="36.75" customHeight="1" x14ac:dyDescent="0.25">
      <c r="A6" s="272"/>
      <c r="B6" s="272"/>
      <c r="C6" s="275"/>
      <c r="D6" s="286" t="s">
        <v>389</v>
      </c>
      <c r="E6" s="286"/>
      <c r="F6" s="286"/>
      <c r="G6" s="286"/>
      <c r="H6" s="286"/>
      <c r="I6" s="277" t="s">
        <v>390</v>
      </c>
      <c r="J6" s="278"/>
      <c r="K6" s="278"/>
      <c r="L6" s="279"/>
      <c r="M6" s="287" t="s">
        <v>391</v>
      </c>
      <c r="N6" s="281"/>
      <c r="O6" s="284"/>
    </row>
    <row r="7" spans="1:18" s="1" customFormat="1" ht="51.75" customHeight="1" x14ac:dyDescent="0.25">
      <c r="A7" s="273"/>
      <c r="B7" s="273"/>
      <c r="C7" s="276"/>
      <c r="D7" s="7" t="s">
        <v>392</v>
      </c>
      <c r="E7" s="12" t="s">
        <v>393</v>
      </c>
      <c r="F7" s="8" t="s">
        <v>394</v>
      </c>
      <c r="G7" s="7" t="s">
        <v>395</v>
      </c>
      <c r="H7" s="7" t="s">
        <v>396</v>
      </c>
      <c r="I7" s="7" t="s">
        <v>456</v>
      </c>
      <c r="J7" s="118" t="s">
        <v>457</v>
      </c>
      <c r="K7" s="118" t="s">
        <v>439</v>
      </c>
      <c r="L7" s="118" t="s">
        <v>458</v>
      </c>
      <c r="M7" s="287"/>
      <c r="N7" s="282"/>
      <c r="O7" s="285"/>
    </row>
    <row r="8" spans="1:18" s="1" customFormat="1" ht="15.75" customHeight="1" x14ac:dyDescent="0.25">
      <c r="A8" s="22" t="s">
        <v>22</v>
      </c>
      <c r="B8" s="39" t="s">
        <v>459</v>
      </c>
      <c r="C8" s="9">
        <v>0.7</v>
      </c>
      <c r="D8" s="14">
        <v>0.03</v>
      </c>
      <c r="E8" s="14">
        <v>0.03</v>
      </c>
      <c r="F8" s="14">
        <v>0.01</v>
      </c>
      <c r="G8" s="14">
        <v>0.01</v>
      </c>
      <c r="H8" s="14">
        <v>0.02</v>
      </c>
      <c r="I8" s="14">
        <v>0.05</v>
      </c>
      <c r="J8" s="14">
        <v>0.05</v>
      </c>
      <c r="K8" s="14">
        <v>0.05</v>
      </c>
      <c r="L8" s="14">
        <v>0.05</v>
      </c>
      <c r="M8" s="15">
        <f t="shared" ref="M8:M37" si="0">SUM(D8:L8)</f>
        <v>0.3</v>
      </c>
      <c r="N8" s="16">
        <f t="shared" ref="N8:N37" si="1">C8+M8</f>
        <v>1</v>
      </c>
      <c r="O8" s="4">
        <f>IF(N8&gt;=90%,50,IF(AND(80%&lt;=N8,N8&lt;90%),45,IF(AND(70%&lt;=N8,N8&lt;80%),40,IF(AND(60%&lt;=N8,N8&lt;70%),30,IF(AND(50%&lt;=N8,N8&lt;60%),25,IF(N8&lt;50%,0,""))))))</f>
        <v>50</v>
      </c>
    </row>
    <row r="9" spans="1:18" s="1" customFormat="1" ht="15.75" customHeight="1" x14ac:dyDescent="0.25">
      <c r="A9" s="22" t="s">
        <v>23</v>
      </c>
      <c r="B9" s="39" t="s">
        <v>460</v>
      </c>
      <c r="C9" s="9">
        <v>0.7</v>
      </c>
      <c r="D9" s="14">
        <v>0.03</v>
      </c>
      <c r="E9" s="14">
        <v>0.03</v>
      </c>
      <c r="F9" s="14">
        <v>0.01</v>
      </c>
      <c r="G9" s="14">
        <v>0.01</v>
      </c>
      <c r="H9" s="14"/>
      <c r="I9" s="14">
        <v>0.05</v>
      </c>
      <c r="J9" s="14"/>
      <c r="K9" s="14">
        <v>0.05</v>
      </c>
      <c r="L9" s="14">
        <v>0.05</v>
      </c>
      <c r="M9" s="15">
        <f t="shared" si="0"/>
        <v>0.22999999999999998</v>
      </c>
      <c r="N9" s="16">
        <f t="shared" si="1"/>
        <v>0.92999999999999994</v>
      </c>
      <c r="O9" s="4">
        <f t="shared" ref="O9:O37" si="2">IF(N9&gt;=90%,50,IF(AND(80%&lt;=N9,N9&lt;90%),45,IF(AND(70%&lt;=N9,N9&lt;80%),40,IF(AND(60%&lt;=N9,N9&lt;70%),30,IF(AND(50%&lt;=N9,N9&lt;60%),25,IF(N9&lt;50%,0,""))))))</f>
        <v>50</v>
      </c>
    </row>
    <row r="10" spans="1:18" s="1" customFormat="1" ht="15.75" customHeight="1" x14ac:dyDescent="0.25">
      <c r="A10" s="22" t="s">
        <v>24</v>
      </c>
      <c r="B10" s="39" t="s">
        <v>461</v>
      </c>
      <c r="C10" s="9">
        <v>0.7</v>
      </c>
      <c r="D10" s="14">
        <v>0.03</v>
      </c>
      <c r="E10" s="14">
        <v>0.03</v>
      </c>
      <c r="F10" s="14">
        <v>0.01</v>
      </c>
      <c r="G10" s="2"/>
      <c r="H10" s="2"/>
      <c r="I10" s="14">
        <v>0.05</v>
      </c>
      <c r="J10" s="14"/>
      <c r="K10" s="14">
        <v>0.05</v>
      </c>
      <c r="L10" s="14">
        <v>0.05</v>
      </c>
      <c r="M10" s="15">
        <f t="shared" si="0"/>
        <v>0.21999999999999997</v>
      </c>
      <c r="N10" s="16">
        <f t="shared" si="1"/>
        <v>0.91999999999999993</v>
      </c>
      <c r="O10" s="4">
        <f t="shared" si="2"/>
        <v>50</v>
      </c>
    </row>
    <row r="11" spans="1:18" s="1" customFormat="1" ht="15.75" customHeight="1" x14ac:dyDescent="0.25">
      <c r="A11" s="22" t="s">
        <v>25</v>
      </c>
      <c r="B11" s="39" t="s">
        <v>462</v>
      </c>
      <c r="C11" s="9">
        <v>0.7</v>
      </c>
      <c r="D11" s="14">
        <v>0.03</v>
      </c>
      <c r="E11" s="14"/>
      <c r="F11" s="14"/>
      <c r="G11" s="2"/>
      <c r="H11" s="14">
        <v>0.02</v>
      </c>
      <c r="I11" s="14"/>
      <c r="J11" s="14"/>
      <c r="K11" s="14">
        <v>0.05</v>
      </c>
      <c r="L11" s="2"/>
      <c r="M11" s="15">
        <f t="shared" si="0"/>
        <v>0.1</v>
      </c>
      <c r="N11" s="16">
        <f t="shared" si="1"/>
        <v>0.79999999999999993</v>
      </c>
      <c r="O11" s="4">
        <f t="shared" si="2"/>
        <v>45</v>
      </c>
    </row>
    <row r="12" spans="1:18" s="1" customFormat="1" ht="15.75" customHeight="1" x14ac:dyDescent="0.25">
      <c r="A12" s="22" t="s">
        <v>26</v>
      </c>
      <c r="B12" s="39" t="s">
        <v>463</v>
      </c>
      <c r="C12" s="9">
        <v>0.7</v>
      </c>
      <c r="D12" s="14">
        <v>0.03</v>
      </c>
      <c r="E12" s="18"/>
      <c r="F12" s="14">
        <v>0.01</v>
      </c>
      <c r="G12" s="2"/>
      <c r="H12" s="14"/>
      <c r="I12" s="14">
        <v>0.05</v>
      </c>
      <c r="J12" s="14"/>
      <c r="K12" s="14">
        <v>0.05</v>
      </c>
      <c r="L12" s="2"/>
      <c r="M12" s="15">
        <f t="shared" si="0"/>
        <v>0.14000000000000001</v>
      </c>
      <c r="N12" s="16">
        <f t="shared" si="1"/>
        <v>0.84</v>
      </c>
      <c r="O12" s="4">
        <f t="shared" si="2"/>
        <v>45</v>
      </c>
    </row>
    <row r="13" spans="1:18" s="1" customFormat="1" ht="15.75" customHeight="1" x14ac:dyDescent="0.25">
      <c r="A13" s="22" t="s">
        <v>27</v>
      </c>
      <c r="B13" s="39" t="s">
        <v>464</v>
      </c>
      <c r="C13" s="9">
        <v>0.7</v>
      </c>
      <c r="D13" s="14">
        <v>0.03</v>
      </c>
      <c r="E13" s="12"/>
      <c r="F13" s="14">
        <v>0.01</v>
      </c>
      <c r="G13" s="14"/>
      <c r="H13" s="14"/>
      <c r="I13" s="14">
        <v>0.05</v>
      </c>
      <c r="J13" s="14"/>
      <c r="K13" s="14">
        <v>0.05</v>
      </c>
      <c r="L13" s="7"/>
      <c r="M13" s="15">
        <f t="shared" si="0"/>
        <v>0.14000000000000001</v>
      </c>
      <c r="N13" s="16">
        <f t="shared" si="1"/>
        <v>0.84</v>
      </c>
      <c r="O13" s="4">
        <f t="shared" si="2"/>
        <v>45</v>
      </c>
    </row>
    <row r="14" spans="1:18" s="1" customFormat="1" ht="15.75" customHeight="1" x14ac:dyDescent="0.25">
      <c r="A14" s="22" t="s">
        <v>28</v>
      </c>
      <c r="B14" s="39" t="s">
        <v>465</v>
      </c>
      <c r="C14" s="9">
        <v>0.7</v>
      </c>
      <c r="D14" s="14">
        <v>0.03</v>
      </c>
      <c r="E14" s="14">
        <v>0.03</v>
      </c>
      <c r="F14" s="14">
        <v>0.01</v>
      </c>
      <c r="G14" s="7"/>
      <c r="H14" s="7"/>
      <c r="I14" s="14">
        <v>0.05</v>
      </c>
      <c r="J14" s="14"/>
      <c r="K14" s="14">
        <v>0.05</v>
      </c>
      <c r="L14" s="7"/>
      <c r="M14" s="15">
        <f t="shared" si="0"/>
        <v>0.16999999999999998</v>
      </c>
      <c r="N14" s="16">
        <f t="shared" si="1"/>
        <v>0.86999999999999988</v>
      </c>
      <c r="O14" s="4">
        <f t="shared" si="2"/>
        <v>45</v>
      </c>
    </row>
    <row r="15" spans="1:18" s="1" customFormat="1" ht="15.75" customHeight="1" x14ac:dyDescent="0.25">
      <c r="A15" s="22" t="s">
        <v>29</v>
      </c>
      <c r="B15" s="39" t="s">
        <v>466</v>
      </c>
      <c r="C15" s="9">
        <v>0.7</v>
      </c>
      <c r="D15" s="14">
        <v>0.03</v>
      </c>
      <c r="E15" s="14"/>
      <c r="F15" s="14"/>
      <c r="G15" s="7"/>
      <c r="H15" s="14"/>
      <c r="I15" s="14"/>
      <c r="J15" s="14"/>
      <c r="K15" s="14">
        <v>0.05</v>
      </c>
      <c r="L15" s="14">
        <v>0.05</v>
      </c>
      <c r="M15" s="15">
        <f t="shared" si="0"/>
        <v>0.13</v>
      </c>
      <c r="N15" s="16">
        <f t="shared" si="1"/>
        <v>0.83</v>
      </c>
      <c r="O15" s="4">
        <f t="shared" si="2"/>
        <v>45</v>
      </c>
    </row>
    <row r="16" spans="1:18" s="1" customFormat="1" ht="15.75" customHeight="1" x14ac:dyDescent="0.25">
      <c r="A16" s="22" t="s">
        <v>30</v>
      </c>
      <c r="B16" s="39" t="s">
        <v>467</v>
      </c>
      <c r="C16" s="9">
        <v>0.7</v>
      </c>
      <c r="D16" s="14">
        <v>0.03</v>
      </c>
      <c r="E16" s="12"/>
      <c r="F16" s="14"/>
      <c r="G16" s="14"/>
      <c r="H16" s="14"/>
      <c r="I16" s="14"/>
      <c r="J16" s="14"/>
      <c r="K16" s="14">
        <v>0.05</v>
      </c>
      <c r="L16" s="14">
        <v>0.05</v>
      </c>
      <c r="M16" s="15">
        <f t="shared" si="0"/>
        <v>0.13</v>
      </c>
      <c r="N16" s="16">
        <f t="shared" si="1"/>
        <v>0.83</v>
      </c>
      <c r="O16" s="4">
        <f t="shared" si="2"/>
        <v>45</v>
      </c>
    </row>
    <row r="17" spans="1:15" s="1" customFormat="1" ht="15.75" customHeight="1" x14ac:dyDescent="0.25">
      <c r="A17" s="22" t="s">
        <v>31</v>
      </c>
      <c r="B17" s="39" t="s">
        <v>468</v>
      </c>
      <c r="C17" s="9">
        <v>0.7</v>
      </c>
      <c r="D17" s="14">
        <v>0.03</v>
      </c>
      <c r="E17" s="12"/>
      <c r="F17" s="14"/>
      <c r="G17" s="14"/>
      <c r="H17" s="14"/>
      <c r="I17" s="14"/>
      <c r="J17" s="14"/>
      <c r="K17" s="14">
        <v>0.05</v>
      </c>
      <c r="L17" s="14">
        <v>0.05</v>
      </c>
      <c r="M17" s="15">
        <f t="shared" si="0"/>
        <v>0.13</v>
      </c>
      <c r="N17" s="16">
        <f t="shared" si="1"/>
        <v>0.83</v>
      </c>
      <c r="O17" s="4">
        <f t="shared" si="2"/>
        <v>45</v>
      </c>
    </row>
    <row r="18" spans="1:15" s="1" customFormat="1" ht="15.75" customHeight="1" x14ac:dyDescent="0.25">
      <c r="A18" s="22" t="s">
        <v>32</v>
      </c>
      <c r="B18" s="39" t="s">
        <v>469</v>
      </c>
      <c r="C18" s="9">
        <v>0.7</v>
      </c>
      <c r="D18" s="14">
        <v>0.03</v>
      </c>
      <c r="E18" s="14"/>
      <c r="F18" s="14">
        <v>0.01</v>
      </c>
      <c r="G18" s="7"/>
      <c r="H18" s="7"/>
      <c r="I18" s="14"/>
      <c r="J18" s="14"/>
      <c r="K18" s="14">
        <v>0.05</v>
      </c>
      <c r="L18" s="14">
        <v>0.05</v>
      </c>
      <c r="M18" s="15">
        <f t="shared" si="0"/>
        <v>0.14000000000000001</v>
      </c>
      <c r="N18" s="16">
        <f t="shared" si="1"/>
        <v>0.84</v>
      </c>
      <c r="O18" s="4">
        <f t="shared" si="2"/>
        <v>45</v>
      </c>
    </row>
    <row r="19" spans="1:15" s="1" customFormat="1" ht="15.75" customHeight="1" x14ac:dyDescent="0.25">
      <c r="A19" s="22" t="s">
        <v>33</v>
      </c>
      <c r="B19" s="42" t="s">
        <v>470</v>
      </c>
      <c r="C19" s="9">
        <v>0.7</v>
      </c>
      <c r="D19" s="14">
        <v>0.03</v>
      </c>
      <c r="E19" s="14">
        <v>0.03</v>
      </c>
      <c r="F19" s="14">
        <v>0.01</v>
      </c>
      <c r="G19" s="7"/>
      <c r="H19" s="7"/>
      <c r="I19" s="14">
        <v>0.05</v>
      </c>
      <c r="J19" s="14"/>
      <c r="K19" s="14">
        <v>0.05</v>
      </c>
      <c r="L19" s="7"/>
      <c r="M19" s="15">
        <f t="shared" si="0"/>
        <v>0.16999999999999998</v>
      </c>
      <c r="N19" s="16">
        <f t="shared" si="1"/>
        <v>0.86999999999999988</v>
      </c>
      <c r="O19" s="4">
        <f t="shared" si="2"/>
        <v>45</v>
      </c>
    </row>
    <row r="20" spans="1:15" s="1" customFormat="1" ht="15.75" customHeight="1" x14ac:dyDescent="0.25">
      <c r="A20" s="22" t="s">
        <v>34</v>
      </c>
      <c r="B20" s="42" t="s">
        <v>471</v>
      </c>
      <c r="C20" s="9">
        <v>0.7</v>
      </c>
      <c r="D20" s="14">
        <v>0.03</v>
      </c>
      <c r="E20" s="12"/>
      <c r="F20" s="14">
        <v>0.01</v>
      </c>
      <c r="G20" s="14">
        <v>0.01</v>
      </c>
      <c r="H20" s="14"/>
      <c r="I20" s="14">
        <v>0.05</v>
      </c>
      <c r="J20" s="14"/>
      <c r="K20" s="14">
        <v>0.05</v>
      </c>
      <c r="L20" s="7"/>
      <c r="M20" s="15">
        <f t="shared" si="0"/>
        <v>0.15000000000000002</v>
      </c>
      <c r="N20" s="16">
        <f t="shared" si="1"/>
        <v>0.85</v>
      </c>
      <c r="O20" s="4">
        <f t="shared" si="2"/>
        <v>45</v>
      </c>
    </row>
    <row r="21" spans="1:15" s="1" customFormat="1" ht="15.75" customHeight="1" x14ac:dyDescent="0.25">
      <c r="A21" s="22" t="s">
        <v>35</v>
      </c>
      <c r="B21" s="39" t="s">
        <v>472</v>
      </c>
      <c r="C21" s="9">
        <v>0.7</v>
      </c>
      <c r="D21" s="14">
        <v>0.03</v>
      </c>
      <c r="E21" s="12"/>
      <c r="F21" s="14">
        <v>0.01</v>
      </c>
      <c r="G21" s="7"/>
      <c r="H21" s="14"/>
      <c r="I21" s="14">
        <v>0.05</v>
      </c>
      <c r="J21" s="14"/>
      <c r="K21" s="14">
        <v>0.05</v>
      </c>
      <c r="L21" s="14">
        <v>0.05</v>
      </c>
      <c r="M21" s="15">
        <f t="shared" si="0"/>
        <v>0.19</v>
      </c>
      <c r="N21" s="16">
        <f t="shared" si="1"/>
        <v>0.8899999999999999</v>
      </c>
      <c r="O21" s="4">
        <f t="shared" si="2"/>
        <v>45</v>
      </c>
    </row>
    <row r="22" spans="1:15" s="1" customFormat="1" ht="15.75" customHeight="1" x14ac:dyDescent="0.25">
      <c r="A22" s="22" t="s">
        <v>36</v>
      </c>
      <c r="B22" s="39" t="s">
        <v>473</v>
      </c>
      <c r="C22" s="9">
        <v>0.7</v>
      </c>
      <c r="D22" s="14">
        <v>0.03</v>
      </c>
      <c r="E22" s="14"/>
      <c r="F22" s="14">
        <v>0.01</v>
      </c>
      <c r="G22" s="7"/>
      <c r="H22" s="7"/>
      <c r="I22" s="14">
        <v>0.05</v>
      </c>
      <c r="J22" s="14"/>
      <c r="K22" s="14">
        <v>0.05</v>
      </c>
      <c r="L22" s="7"/>
      <c r="M22" s="15">
        <f t="shared" si="0"/>
        <v>0.14000000000000001</v>
      </c>
      <c r="N22" s="16">
        <f t="shared" si="1"/>
        <v>0.84</v>
      </c>
      <c r="O22" s="4">
        <f t="shared" si="2"/>
        <v>45</v>
      </c>
    </row>
    <row r="23" spans="1:15" s="1" customFormat="1" ht="15.75" customHeight="1" x14ac:dyDescent="0.25">
      <c r="A23" s="22" t="s">
        <v>37</v>
      </c>
      <c r="B23" s="39" t="s">
        <v>474</v>
      </c>
      <c r="C23" s="9">
        <v>0.7</v>
      </c>
      <c r="D23" s="14">
        <v>0.03</v>
      </c>
      <c r="E23" s="14"/>
      <c r="F23" s="14">
        <v>0.01</v>
      </c>
      <c r="G23" s="7"/>
      <c r="H23" s="7"/>
      <c r="I23" s="14">
        <v>0.05</v>
      </c>
      <c r="J23" s="14"/>
      <c r="K23" s="14">
        <v>0.05</v>
      </c>
      <c r="L23" s="7"/>
      <c r="M23" s="15">
        <f t="shared" si="0"/>
        <v>0.14000000000000001</v>
      </c>
      <c r="N23" s="16">
        <f t="shared" si="1"/>
        <v>0.84</v>
      </c>
      <c r="O23" s="4">
        <f t="shared" si="2"/>
        <v>45</v>
      </c>
    </row>
    <row r="24" spans="1:15" s="1" customFormat="1" ht="15.75" customHeight="1" x14ac:dyDescent="0.25">
      <c r="A24" s="22" t="s">
        <v>38</v>
      </c>
      <c r="B24" s="39" t="s">
        <v>475</v>
      </c>
      <c r="C24" s="9">
        <v>0.7</v>
      </c>
      <c r="D24" s="14">
        <v>0.03</v>
      </c>
      <c r="E24" s="14"/>
      <c r="F24" s="14">
        <v>0.01</v>
      </c>
      <c r="G24" s="7"/>
      <c r="H24" s="7"/>
      <c r="I24" s="14">
        <v>0.05</v>
      </c>
      <c r="J24" s="14"/>
      <c r="K24" s="14">
        <v>0.05</v>
      </c>
      <c r="L24" s="7"/>
      <c r="M24" s="15">
        <f t="shared" si="0"/>
        <v>0.14000000000000001</v>
      </c>
      <c r="N24" s="16">
        <f t="shared" si="1"/>
        <v>0.84</v>
      </c>
      <c r="O24" s="4">
        <f t="shared" si="2"/>
        <v>45</v>
      </c>
    </row>
    <row r="25" spans="1:15" s="1" customFormat="1" ht="15.75" customHeight="1" x14ac:dyDescent="0.25">
      <c r="A25" s="22" t="s">
        <v>39</v>
      </c>
      <c r="B25" s="39" t="s">
        <v>476</v>
      </c>
      <c r="C25" s="9">
        <v>0.7</v>
      </c>
      <c r="D25" s="14">
        <v>0.03</v>
      </c>
      <c r="E25" s="14">
        <v>0.03</v>
      </c>
      <c r="F25" s="14">
        <v>0.01</v>
      </c>
      <c r="G25" s="14">
        <v>0.01</v>
      </c>
      <c r="H25" s="7"/>
      <c r="I25" s="14">
        <v>0.05</v>
      </c>
      <c r="J25" s="14">
        <v>0.05</v>
      </c>
      <c r="K25" s="14">
        <v>0.05</v>
      </c>
      <c r="L25" s="7"/>
      <c r="M25" s="15">
        <f t="shared" si="0"/>
        <v>0.22999999999999998</v>
      </c>
      <c r="N25" s="16">
        <f t="shared" si="1"/>
        <v>0.92999999999999994</v>
      </c>
      <c r="O25" s="4">
        <f t="shared" si="2"/>
        <v>50</v>
      </c>
    </row>
    <row r="26" spans="1:15" s="1" customFormat="1" ht="15.75" customHeight="1" x14ac:dyDescent="0.25">
      <c r="A26" s="22" t="s">
        <v>40</v>
      </c>
      <c r="B26" s="39" t="s">
        <v>477</v>
      </c>
      <c r="C26" s="9">
        <v>0.7</v>
      </c>
      <c r="D26" s="14">
        <v>0.03</v>
      </c>
      <c r="E26" s="14"/>
      <c r="F26" s="14">
        <v>0.01</v>
      </c>
      <c r="G26" s="7"/>
      <c r="H26" s="7"/>
      <c r="I26" s="14">
        <v>0.05</v>
      </c>
      <c r="J26" s="14"/>
      <c r="K26" s="14">
        <v>0.05</v>
      </c>
      <c r="L26" s="7"/>
      <c r="M26" s="15">
        <f t="shared" si="0"/>
        <v>0.14000000000000001</v>
      </c>
      <c r="N26" s="16">
        <f t="shared" si="1"/>
        <v>0.84</v>
      </c>
      <c r="O26" s="4">
        <f t="shared" si="2"/>
        <v>45</v>
      </c>
    </row>
    <row r="27" spans="1:15" s="1" customFormat="1" ht="15.75" customHeight="1" x14ac:dyDescent="0.25">
      <c r="A27" s="22" t="s">
        <v>41</v>
      </c>
      <c r="B27" s="39" t="s">
        <v>478</v>
      </c>
      <c r="C27" s="9">
        <v>0.7</v>
      </c>
      <c r="D27" s="14">
        <v>0.03</v>
      </c>
      <c r="E27" s="14"/>
      <c r="F27" s="14">
        <v>0.01</v>
      </c>
      <c r="G27" s="7"/>
      <c r="H27" s="7"/>
      <c r="I27" s="14">
        <v>0.05</v>
      </c>
      <c r="J27" s="14"/>
      <c r="K27" s="14">
        <v>0.05</v>
      </c>
      <c r="L27" s="7"/>
      <c r="M27" s="15">
        <f t="shared" si="0"/>
        <v>0.14000000000000001</v>
      </c>
      <c r="N27" s="16">
        <f t="shared" si="1"/>
        <v>0.84</v>
      </c>
      <c r="O27" s="4">
        <f t="shared" si="2"/>
        <v>45</v>
      </c>
    </row>
    <row r="28" spans="1:15" s="1" customFormat="1" ht="15.75" customHeight="1" x14ac:dyDescent="0.25">
      <c r="A28" s="22" t="s">
        <v>42</v>
      </c>
      <c r="B28" s="39" t="s">
        <v>479</v>
      </c>
      <c r="C28" s="9">
        <v>0.7</v>
      </c>
      <c r="D28" s="14">
        <v>0.03</v>
      </c>
      <c r="E28" s="14"/>
      <c r="F28" s="14"/>
      <c r="G28" s="7"/>
      <c r="H28" s="7"/>
      <c r="I28" s="14">
        <v>0.05</v>
      </c>
      <c r="J28" s="14"/>
      <c r="K28" s="14">
        <v>0.05</v>
      </c>
      <c r="L28" s="7"/>
      <c r="M28" s="15">
        <f t="shared" si="0"/>
        <v>0.13</v>
      </c>
      <c r="N28" s="16">
        <f t="shared" si="1"/>
        <v>0.83</v>
      </c>
      <c r="O28" s="4">
        <f t="shared" si="2"/>
        <v>45</v>
      </c>
    </row>
    <row r="29" spans="1:15" s="1" customFormat="1" ht="15.75" customHeight="1" x14ac:dyDescent="0.25">
      <c r="A29" s="22" t="s">
        <v>43</v>
      </c>
      <c r="B29" s="39" t="s">
        <v>480</v>
      </c>
      <c r="C29" s="9">
        <v>0.7</v>
      </c>
      <c r="D29" s="14">
        <v>0.03</v>
      </c>
      <c r="E29" s="14"/>
      <c r="F29" s="14">
        <v>0.01</v>
      </c>
      <c r="G29" s="7"/>
      <c r="H29" s="7"/>
      <c r="I29" s="14">
        <v>0.05</v>
      </c>
      <c r="J29" s="14"/>
      <c r="K29" s="14">
        <v>0.05</v>
      </c>
      <c r="L29" s="7"/>
      <c r="M29" s="15">
        <f t="shared" si="0"/>
        <v>0.14000000000000001</v>
      </c>
      <c r="N29" s="16">
        <f t="shared" si="1"/>
        <v>0.84</v>
      </c>
      <c r="O29" s="4">
        <f t="shared" si="2"/>
        <v>45</v>
      </c>
    </row>
    <row r="30" spans="1:15" s="1" customFormat="1" ht="15.75" customHeight="1" x14ac:dyDescent="0.25">
      <c r="A30" s="22" t="s">
        <v>44</v>
      </c>
      <c r="B30" s="39" t="s">
        <v>481</v>
      </c>
      <c r="C30" s="9">
        <v>0.7</v>
      </c>
      <c r="D30" s="14">
        <v>0.03</v>
      </c>
      <c r="E30" s="14"/>
      <c r="F30" s="14">
        <v>0.01</v>
      </c>
      <c r="G30" s="7"/>
      <c r="H30" s="7"/>
      <c r="I30" s="14">
        <v>0.05</v>
      </c>
      <c r="J30" s="14"/>
      <c r="K30" s="14">
        <v>0.05</v>
      </c>
      <c r="L30" s="7"/>
      <c r="M30" s="15">
        <f t="shared" si="0"/>
        <v>0.14000000000000001</v>
      </c>
      <c r="N30" s="16">
        <f t="shared" si="1"/>
        <v>0.84</v>
      </c>
      <c r="O30" s="4">
        <f t="shared" si="2"/>
        <v>45</v>
      </c>
    </row>
    <row r="31" spans="1:15" s="1" customFormat="1" ht="15.75" customHeight="1" x14ac:dyDescent="0.25">
      <c r="A31" s="22" t="s">
        <v>45</v>
      </c>
      <c r="B31" s="39" t="s">
        <v>482</v>
      </c>
      <c r="C31" s="9">
        <v>0.7</v>
      </c>
      <c r="D31" s="14">
        <v>0.03</v>
      </c>
      <c r="E31" s="14"/>
      <c r="F31" s="14">
        <v>0.01</v>
      </c>
      <c r="G31" s="7"/>
      <c r="H31" s="7"/>
      <c r="I31" s="14">
        <v>0.05</v>
      </c>
      <c r="J31" s="14"/>
      <c r="K31" s="14">
        <v>0.05</v>
      </c>
      <c r="L31" s="7"/>
      <c r="M31" s="15">
        <f t="shared" si="0"/>
        <v>0.14000000000000001</v>
      </c>
      <c r="N31" s="16">
        <f t="shared" si="1"/>
        <v>0.84</v>
      </c>
      <c r="O31" s="4">
        <f t="shared" si="2"/>
        <v>45</v>
      </c>
    </row>
    <row r="32" spans="1:15" s="1" customFormat="1" ht="15.75" customHeight="1" x14ac:dyDescent="0.25">
      <c r="A32" s="22" t="s">
        <v>46</v>
      </c>
      <c r="B32" s="39" t="s">
        <v>483</v>
      </c>
      <c r="C32" s="9">
        <v>0.7</v>
      </c>
      <c r="D32" s="14"/>
      <c r="E32" s="14"/>
      <c r="F32" s="14">
        <v>0.01</v>
      </c>
      <c r="G32" s="7"/>
      <c r="H32" s="7"/>
      <c r="I32" s="14">
        <v>0.05</v>
      </c>
      <c r="J32" s="14"/>
      <c r="K32" s="14">
        <v>0.05</v>
      </c>
      <c r="L32" s="7"/>
      <c r="M32" s="15">
        <f t="shared" si="0"/>
        <v>0.11000000000000001</v>
      </c>
      <c r="N32" s="16">
        <f t="shared" si="1"/>
        <v>0.80999999999999994</v>
      </c>
      <c r="O32" s="4">
        <f t="shared" si="2"/>
        <v>45</v>
      </c>
    </row>
    <row r="33" spans="1:15" s="1" customFormat="1" ht="15.75" customHeight="1" x14ac:dyDescent="0.25">
      <c r="A33" s="22" t="s">
        <v>47</v>
      </c>
      <c r="B33" s="39" t="s">
        <v>484</v>
      </c>
      <c r="C33" s="9">
        <v>0.7</v>
      </c>
      <c r="D33" s="14">
        <v>0.03</v>
      </c>
      <c r="E33" s="14"/>
      <c r="F33" s="14">
        <v>0.01</v>
      </c>
      <c r="G33" s="7"/>
      <c r="H33" s="7"/>
      <c r="I33" s="14">
        <v>0.05</v>
      </c>
      <c r="J33" s="14"/>
      <c r="K33" s="14">
        <v>0.05</v>
      </c>
      <c r="L33" s="7"/>
      <c r="M33" s="15">
        <f t="shared" si="0"/>
        <v>0.14000000000000001</v>
      </c>
      <c r="N33" s="16">
        <f t="shared" si="1"/>
        <v>0.84</v>
      </c>
      <c r="O33" s="4">
        <f t="shared" si="2"/>
        <v>45</v>
      </c>
    </row>
    <row r="34" spans="1:15" s="1" customFormat="1" ht="15.75" customHeight="1" x14ac:dyDescent="0.25">
      <c r="A34" s="22" t="s">
        <v>485</v>
      </c>
      <c r="B34" s="39" t="s">
        <v>486</v>
      </c>
      <c r="C34" s="9">
        <v>0.7</v>
      </c>
      <c r="D34" s="14">
        <v>0.03</v>
      </c>
      <c r="E34" s="14"/>
      <c r="F34" s="14">
        <v>0.01</v>
      </c>
      <c r="G34" s="7"/>
      <c r="H34" s="7"/>
      <c r="I34" s="14">
        <v>0.05</v>
      </c>
      <c r="J34" s="14"/>
      <c r="K34" s="14">
        <v>0.05</v>
      </c>
      <c r="L34" s="7"/>
      <c r="M34" s="15">
        <f t="shared" si="0"/>
        <v>0.14000000000000001</v>
      </c>
      <c r="N34" s="16">
        <f t="shared" si="1"/>
        <v>0.84</v>
      </c>
      <c r="O34" s="4">
        <f t="shared" si="2"/>
        <v>45</v>
      </c>
    </row>
    <row r="35" spans="1:15" s="1" customFormat="1" ht="15.75" customHeight="1" x14ac:dyDescent="0.25">
      <c r="A35" s="22" t="s">
        <v>487</v>
      </c>
      <c r="B35" s="39" t="s">
        <v>488</v>
      </c>
      <c r="C35" s="9">
        <v>0.7</v>
      </c>
      <c r="D35" s="14">
        <v>0.03</v>
      </c>
      <c r="E35" s="14">
        <v>0.03</v>
      </c>
      <c r="F35" s="14">
        <v>0.01</v>
      </c>
      <c r="G35" s="7"/>
      <c r="H35" s="7"/>
      <c r="I35" s="14">
        <v>0.05</v>
      </c>
      <c r="J35" s="14"/>
      <c r="K35" s="14">
        <v>0.05</v>
      </c>
      <c r="L35" s="7"/>
      <c r="M35" s="15">
        <f t="shared" si="0"/>
        <v>0.16999999999999998</v>
      </c>
      <c r="N35" s="16">
        <f t="shared" si="1"/>
        <v>0.86999999999999988</v>
      </c>
      <c r="O35" s="4">
        <f t="shared" si="2"/>
        <v>45</v>
      </c>
    </row>
    <row r="36" spans="1:15" s="1" customFormat="1" ht="15.75" customHeight="1" x14ac:dyDescent="0.25">
      <c r="A36" s="22" t="s">
        <v>489</v>
      </c>
      <c r="B36" s="39" t="s">
        <v>490</v>
      </c>
      <c r="C36" s="9">
        <v>0.7</v>
      </c>
      <c r="D36" s="14">
        <v>0.03</v>
      </c>
      <c r="E36" s="14"/>
      <c r="F36" s="14">
        <v>0.01</v>
      </c>
      <c r="G36" s="7"/>
      <c r="H36" s="7"/>
      <c r="I36" s="14">
        <v>0.05</v>
      </c>
      <c r="J36" s="14"/>
      <c r="K36" s="14">
        <v>0.05</v>
      </c>
      <c r="L36" s="7"/>
      <c r="M36" s="15">
        <f>SUM(D36:L36)</f>
        <v>0.14000000000000001</v>
      </c>
      <c r="N36" s="16">
        <f t="shared" si="1"/>
        <v>0.84</v>
      </c>
      <c r="O36" s="4">
        <f t="shared" si="2"/>
        <v>45</v>
      </c>
    </row>
    <row r="37" spans="1:15" ht="15.75" customHeight="1" x14ac:dyDescent="0.25">
      <c r="A37" s="22" t="s">
        <v>491</v>
      </c>
      <c r="B37" s="39" t="s">
        <v>492</v>
      </c>
      <c r="C37" s="9">
        <v>0.7</v>
      </c>
      <c r="D37" s="14">
        <v>0.03</v>
      </c>
      <c r="E37" s="14"/>
      <c r="F37" s="14">
        <v>0.01</v>
      </c>
      <c r="G37" s="2"/>
      <c r="H37" s="2"/>
      <c r="I37" s="14">
        <v>0.05</v>
      </c>
      <c r="J37" s="14"/>
      <c r="K37" s="14">
        <v>0.05</v>
      </c>
      <c r="L37" s="2"/>
      <c r="M37" s="15">
        <f t="shared" si="0"/>
        <v>0.14000000000000001</v>
      </c>
      <c r="N37" s="16">
        <f t="shared" si="1"/>
        <v>0.84</v>
      </c>
      <c r="O37" s="4">
        <f t="shared" si="2"/>
        <v>45</v>
      </c>
    </row>
    <row r="38" spans="1:15" ht="30.75" customHeight="1" x14ac:dyDescent="0.25">
      <c r="A38" s="288" t="s">
        <v>397</v>
      </c>
      <c r="B38" s="288"/>
      <c r="C38" s="288"/>
      <c r="D38" s="288"/>
      <c r="E38" s="288"/>
      <c r="F38" s="288"/>
      <c r="G38" s="288"/>
      <c r="H38" s="288"/>
      <c r="I38" s="288"/>
      <c r="J38" s="288"/>
      <c r="K38" s="288"/>
      <c r="L38" s="288"/>
      <c r="M38" s="288"/>
      <c r="N38" s="288"/>
      <c r="O38" s="288"/>
    </row>
    <row r="40" spans="1:15" ht="18.75" x14ac:dyDescent="0.3">
      <c r="A40" s="289" t="s">
        <v>6</v>
      </c>
      <c r="B40" s="289"/>
      <c r="C40" s="289"/>
      <c r="D40" s="289"/>
      <c r="E40" s="289"/>
      <c r="F40" s="289"/>
      <c r="G40" s="289"/>
      <c r="H40" s="289"/>
      <c r="I40" s="289"/>
      <c r="J40" s="289"/>
      <c r="K40" s="289"/>
      <c r="L40" s="289"/>
      <c r="M40" s="289"/>
      <c r="N40" s="289"/>
      <c r="O40" s="289"/>
    </row>
    <row r="42" spans="1:15" ht="77.25" customHeight="1" x14ac:dyDescent="0.25">
      <c r="A42" s="111" t="s">
        <v>7</v>
      </c>
      <c r="B42" s="291" t="s">
        <v>8</v>
      </c>
      <c r="C42" s="291"/>
      <c r="D42" s="291"/>
      <c r="E42" s="107" t="s">
        <v>9</v>
      </c>
      <c r="F42" s="107" t="s">
        <v>10</v>
      </c>
      <c r="G42" s="107" t="s">
        <v>11</v>
      </c>
      <c r="H42" s="107" t="s">
        <v>12</v>
      </c>
      <c r="I42" s="107" t="s">
        <v>13</v>
      </c>
      <c r="J42" s="107" t="s">
        <v>322</v>
      </c>
      <c r="K42" s="113"/>
      <c r="L42" s="305" t="s">
        <v>14</v>
      </c>
      <c r="M42" s="306"/>
      <c r="N42" s="306"/>
      <c r="O42" s="307"/>
    </row>
    <row r="43" spans="1:15" s="30" customFormat="1" ht="52.5" customHeight="1" x14ac:dyDescent="0.25">
      <c r="A43" s="6">
        <v>1</v>
      </c>
      <c r="B43" s="331" t="s">
        <v>373</v>
      </c>
      <c r="C43" s="331"/>
      <c r="D43" s="331"/>
      <c r="E43" s="141" t="s">
        <v>103</v>
      </c>
      <c r="F43" s="141" t="s">
        <v>103</v>
      </c>
      <c r="G43" s="38"/>
      <c r="H43" s="38"/>
      <c r="I43" s="38"/>
      <c r="J43" s="142">
        <v>0.03</v>
      </c>
      <c r="K43" s="142"/>
      <c r="L43" s="332"/>
      <c r="M43" s="333"/>
      <c r="N43" s="333"/>
      <c r="O43" s="334"/>
    </row>
    <row r="44" spans="1:15" s="30" customFormat="1" ht="44.25" customHeight="1" x14ac:dyDescent="0.25">
      <c r="A44" s="6">
        <v>2</v>
      </c>
      <c r="B44" s="331" t="s">
        <v>377</v>
      </c>
      <c r="C44" s="331"/>
      <c r="D44" s="331"/>
      <c r="E44" s="143" t="s">
        <v>375</v>
      </c>
      <c r="F44" s="144"/>
      <c r="G44" s="38"/>
      <c r="H44" s="38"/>
      <c r="I44" s="38"/>
      <c r="J44" s="142">
        <v>0.03</v>
      </c>
      <c r="K44" s="142"/>
      <c r="L44" s="332"/>
      <c r="M44" s="333"/>
      <c r="N44" s="333"/>
      <c r="O44" s="334"/>
    </row>
    <row r="45" spans="1:15" s="30" customFormat="1" ht="42.75" customHeight="1" x14ac:dyDescent="0.25">
      <c r="A45" s="6">
        <v>3</v>
      </c>
      <c r="B45" s="331" t="s">
        <v>374</v>
      </c>
      <c r="C45" s="331"/>
      <c r="D45" s="331"/>
      <c r="E45" s="143" t="s">
        <v>399</v>
      </c>
      <c r="F45" s="145"/>
      <c r="G45" s="38"/>
      <c r="H45" s="38"/>
      <c r="I45" s="38"/>
      <c r="J45" s="142">
        <v>0.01</v>
      </c>
      <c r="K45" s="142"/>
      <c r="L45" s="332"/>
      <c r="M45" s="333"/>
      <c r="N45" s="333"/>
      <c r="O45" s="334"/>
    </row>
    <row r="46" spans="1:15" s="30" customFormat="1" ht="36" customHeight="1" x14ac:dyDescent="0.25">
      <c r="A46" s="6">
        <v>4</v>
      </c>
      <c r="B46" s="335" t="s">
        <v>400</v>
      </c>
      <c r="C46" s="331"/>
      <c r="D46" s="331"/>
      <c r="E46" s="143" t="s">
        <v>375</v>
      </c>
      <c r="F46" s="145"/>
      <c r="G46" s="38"/>
      <c r="H46" s="38"/>
      <c r="I46" s="38"/>
      <c r="J46" s="142">
        <v>0.01</v>
      </c>
      <c r="K46" s="142"/>
      <c r="L46" s="332"/>
      <c r="M46" s="333"/>
      <c r="N46" s="333"/>
      <c r="O46" s="334"/>
    </row>
    <row r="47" spans="1:15" s="30" customFormat="1" ht="40.5" customHeight="1" x14ac:dyDescent="0.25">
      <c r="A47" s="6">
        <v>5</v>
      </c>
      <c r="B47" s="331" t="s">
        <v>376</v>
      </c>
      <c r="C47" s="331"/>
      <c r="D47" s="331"/>
      <c r="E47" s="143" t="s">
        <v>375</v>
      </c>
      <c r="F47" s="38"/>
      <c r="G47" s="38"/>
      <c r="H47" s="38"/>
      <c r="I47" s="38"/>
      <c r="J47" s="142">
        <v>0.02</v>
      </c>
      <c r="K47" s="142"/>
      <c r="L47" s="332"/>
      <c r="M47" s="333"/>
      <c r="N47" s="333"/>
      <c r="O47" s="334"/>
    </row>
    <row r="48" spans="1:15" ht="40.5" customHeight="1" x14ac:dyDescent="0.25">
      <c r="A48" s="6">
        <v>6</v>
      </c>
      <c r="B48" s="294" t="s">
        <v>493</v>
      </c>
      <c r="C48" s="295"/>
      <c r="D48" s="296"/>
      <c r="E48" s="54" t="s">
        <v>494</v>
      </c>
      <c r="F48" s="21"/>
      <c r="G48" s="21"/>
      <c r="H48" s="21"/>
      <c r="I48" s="21"/>
      <c r="J48" s="126">
        <v>0.05</v>
      </c>
      <c r="K48" s="91"/>
      <c r="L48" s="305" t="s">
        <v>495</v>
      </c>
      <c r="M48" s="306"/>
      <c r="N48" s="306"/>
      <c r="O48" s="307"/>
    </row>
    <row r="49" spans="1:15" ht="40.5" customHeight="1" x14ac:dyDescent="0.25">
      <c r="A49" s="6">
        <v>7</v>
      </c>
      <c r="B49" s="294" t="s">
        <v>496</v>
      </c>
      <c r="C49" s="295"/>
      <c r="D49" s="296"/>
      <c r="E49" s="54" t="s">
        <v>494</v>
      </c>
      <c r="F49" s="21"/>
      <c r="G49" s="21"/>
      <c r="H49" s="21"/>
      <c r="I49" s="21"/>
      <c r="J49" s="126">
        <v>0.05</v>
      </c>
      <c r="K49" s="91"/>
      <c r="L49" s="305" t="s">
        <v>495</v>
      </c>
      <c r="M49" s="306"/>
      <c r="N49" s="306"/>
      <c r="O49" s="307"/>
    </row>
    <row r="50" spans="1:15" ht="40.5" customHeight="1" x14ac:dyDescent="0.25">
      <c r="A50" s="6">
        <v>8</v>
      </c>
      <c r="B50" s="294" t="s">
        <v>497</v>
      </c>
      <c r="C50" s="295"/>
      <c r="D50" s="296"/>
      <c r="E50" s="54" t="s">
        <v>494</v>
      </c>
      <c r="F50" s="21"/>
      <c r="G50" s="21"/>
      <c r="H50" s="21"/>
      <c r="I50" s="21"/>
      <c r="J50" s="126">
        <v>0.05</v>
      </c>
      <c r="K50" s="91"/>
      <c r="L50" s="305" t="s">
        <v>495</v>
      </c>
      <c r="M50" s="306"/>
      <c r="N50" s="306"/>
      <c r="O50" s="307"/>
    </row>
    <row r="51" spans="1:15" ht="40.5" customHeight="1" x14ac:dyDescent="0.25">
      <c r="A51" s="6">
        <v>9</v>
      </c>
      <c r="B51" s="294" t="s">
        <v>498</v>
      </c>
      <c r="C51" s="295"/>
      <c r="D51" s="296"/>
      <c r="E51" s="54" t="s">
        <v>494</v>
      </c>
      <c r="F51" s="21"/>
      <c r="G51" s="21"/>
      <c r="H51" s="21"/>
      <c r="I51" s="21"/>
      <c r="J51" s="126">
        <v>0.05</v>
      </c>
      <c r="K51" s="91"/>
      <c r="L51" s="305" t="s">
        <v>495</v>
      </c>
      <c r="M51" s="306"/>
      <c r="N51" s="306"/>
      <c r="O51" s="307"/>
    </row>
    <row r="52" spans="1:15" ht="16.5" x14ac:dyDescent="0.25">
      <c r="A52" s="96"/>
      <c r="B52" s="97"/>
      <c r="C52" s="97"/>
      <c r="D52" s="97"/>
      <c r="E52" s="98"/>
      <c r="F52" s="99"/>
      <c r="G52" s="99"/>
      <c r="H52" s="99"/>
      <c r="I52" s="99"/>
      <c r="J52" s="99"/>
      <c r="K52" s="99"/>
      <c r="L52" s="100"/>
      <c r="M52" s="100"/>
      <c r="N52" s="100"/>
      <c r="O52" s="100"/>
    </row>
    <row r="53" spans="1:15" ht="15.75" x14ac:dyDescent="0.25">
      <c r="F53" s="262" t="s">
        <v>499</v>
      </c>
      <c r="G53" s="262"/>
      <c r="H53" s="262"/>
      <c r="I53" s="262"/>
      <c r="J53" s="262"/>
      <c r="K53" s="262"/>
      <c r="L53" s="262"/>
      <c r="M53" s="262"/>
      <c r="N53" s="262"/>
      <c r="O53" s="262"/>
    </row>
    <row r="54" spans="1:15" ht="15.75" x14ac:dyDescent="0.25">
      <c r="F54" s="263" t="s">
        <v>17</v>
      </c>
      <c r="G54" s="263"/>
      <c r="H54" s="263"/>
      <c r="I54" s="263"/>
      <c r="J54" s="263"/>
      <c r="K54" s="263"/>
      <c r="L54" s="263"/>
      <c r="M54" s="263"/>
      <c r="N54" s="263"/>
      <c r="O54" s="263"/>
    </row>
    <row r="60" spans="1:15" ht="15.75" x14ac:dyDescent="0.25">
      <c r="F60" s="330" t="s">
        <v>459</v>
      </c>
      <c r="G60" s="330"/>
      <c r="H60" s="330"/>
      <c r="I60" s="330"/>
      <c r="J60" s="330"/>
      <c r="K60" s="330"/>
      <c r="L60" s="330"/>
      <c r="M60" s="330"/>
      <c r="N60" s="330"/>
      <c r="O60" s="330"/>
    </row>
  </sheetData>
  <mergeCells count="37">
    <mergeCell ref="L50:O50"/>
    <mergeCell ref="B51:D51"/>
    <mergeCell ref="L51:O51"/>
    <mergeCell ref="F53:O53"/>
    <mergeCell ref="F54:O54"/>
    <mergeCell ref="A1:E1"/>
    <mergeCell ref="B44:D44"/>
    <mergeCell ref="L44:O44"/>
    <mergeCell ref="B45:D45"/>
    <mergeCell ref="L45:O45"/>
    <mergeCell ref="A3:O3"/>
    <mergeCell ref="A4:O4"/>
    <mergeCell ref="A5:A7"/>
    <mergeCell ref="B5:B7"/>
    <mergeCell ref="C5:C7"/>
    <mergeCell ref="D5:M5"/>
    <mergeCell ref="N5:N7"/>
    <mergeCell ref="O5:O7"/>
    <mergeCell ref="D6:H6"/>
    <mergeCell ref="I6:L6"/>
    <mergeCell ref="M6:M7"/>
    <mergeCell ref="F60:O60"/>
    <mergeCell ref="A38:O38"/>
    <mergeCell ref="A40:O40"/>
    <mergeCell ref="B42:D42"/>
    <mergeCell ref="L42:O42"/>
    <mergeCell ref="B43:D43"/>
    <mergeCell ref="L43:O43"/>
    <mergeCell ref="B46:D46"/>
    <mergeCell ref="L46:O46"/>
    <mergeCell ref="B47:D47"/>
    <mergeCell ref="L47:O47"/>
    <mergeCell ref="B48:D48"/>
    <mergeCell ref="L48:O48"/>
    <mergeCell ref="B49:D49"/>
    <mergeCell ref="L49:O49"/>
    <mergeCell ref="B50:D50"/>
  </mergeCell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249977111117893"/>
  </sheetPr>
  <dimension ref="A1:Q40"/>
  <sheetViews>
    <sheetView topLeftCell="A31" zoomScale="85" zoomScaleNormal="85" workbookViewId="0">
      <selection activeCell="E40" sqref="E40"/>
    </sheetView>
  </sheetViews>
  <sheetFormatPr defaultRowHeight="15" x14ac:dyDescent="0.25"/>
  <cols>
    <col min="1" max="1" width="6.28515625" style="146" customWidth="1"/>
    <col min="2" max="2" width="23.42578125" style="146" customWidth="1"/>
    <col min="3" max="3" width="13.140625" style="149" customWidth="1"/>
    <col min="4" max="4" width="8.140625" style="146" customWidth="1"/>
    <col min="5" max="5" width="11.85546875" style="153" customWidth="1"/>
    <col min="6" max="6" width="10.28515625" style="153" customWidth="1"/>
    <col min="7" max="7" width="7.85546875" style="153" customWidth="1"/>
    <col min="8" max="8" width="8" style="153" customWidth="1"/>
    <col min="9" max="9" width="8.85546875" style="153" customWidth="1"/>
    <col min="10" max="10" width="9" style="153" customWidth="1"/>
    <col min="11" max="11" width="8.7109375" style="154" customWidth="1"/>
    <col min="12" max="12" width="9.140625" style="146" customWidth="1"/>
    <col min="13" max="13" width="9.7109375" style="146" customWidth="1"/>
    <col min="14" max="14" width="9" style="146" customWidth="1"/>
    <col min="15" max="256" width="9.140625" style="146"/>
    <col min="257" max="257" width="6.28515625" style="146" customWidth="1"/>
    <col min="258" max="258" width="23.42578125" style="146" customWidth="1"/>
    <col min="259" max="259" width="13.140625" style="146" customWidth="1"/>
    <col min="260" max="260" width="8.140625" style="146" customWidth="1"/>
    <col min="261" max="261" width="11.85546875" style="146" customWidth="1"/>
    <col min="262" max="262" width="10.28515625" style="146" customWidth="1"/>
    <col min="263" max="263" width="7.85546875" style="146" customWidth="1"/>
    <col min="264" max="264" width="8" style="146" customWidth="1"/>
    <col min="265" max="265" width="8.85546875" style="146" customWidth="1"/>
    <col min="266" max="266" width="9" style="146" customWidth="1"/>
    <col min="267" max="267" width="8.7109375" style="146" customWidth="1"/>
    <col min="268" max="268" width="9.140625" style="146" customWidth="1"/>
    <col min="269" max="269" width="9.7109375" style="146" customWidth="1"/>
    <col min="270" max="270" width="9" style="146" customWidth="1"/>
    <col min="271" max="512" width="9.140625" style="146"/>
    <col min="513" max="513" width="6.28515625" style="146" customWidth="1"/>
    <col min="514" max="514" width="23.42578125" style="146" customWidth="1"/>
    <col min="515" max="515" width="13.140625" style="146" customWidth="1"/>
    <col min="516" max="516" width="8.140625" style="146" customWidth="1"/>
    <col min="517" max="517" width="11.85546875" style="146" customWidth="1"/>
    <col min="518" max="518" width="10.28515625" style="146" customWidth="1"/>
    <col min="519" max="519" width="7.85546875" style="146" customWidth="1"/>
    <col min="520" max="520" width="8" style="146" customWidth="1"/>
    <col min="521" max="521" width="8.85546875" style="146" customWidth="1"/>
    <col min="522" max="522" width="9" style="146" customWidth="1"/>
    <col min="523" max="523" width="8.7109375" style="146" customWidth="1"/>
    <col min="524" max="524" width="9.140625" style="146" customWidth="1"/>
    <col min="525" max="525" width="9.7109375" style="146" customWidth="1"/>
    <col min="526" max="526" width="9" style="146" customWidth="1"/>
    <col min="527" max="768" width="9.140625" style="146"/>
    <col min="769" max="769" width="6.28515625" style="146" customWidth="1"/>
    <col min="770" max="770" width="23.42578125" style="146" customWidth="1"/>
    <col min="771" max="771" width="13.140625" style="146" customWidth="1"/>
    <col min="772" max="772" width="8.140625" style="146" customWidth="1"/>
    <col min="773" max="773" width="11.85546875" style="146" customWidth="1"/>
    <col min="774" max="774" width="10.28515625" style="146" customWidth="1"/>
    <col min="775" max="775" width="7.85546875" style="146" customWidth="1"/>
    <col min="776" max="776" width="8" style="146" customWidth="1"/>
    <col min="777" max="777" width="8.85546875" style="146" customWidth="1"/>
    <col min="778" max="778" width="9" style="146" customWidth="1"/>
    <col min="779" max="779" width="8.7109375" style="146" customWidth="1"/>
    <col min="780" max="780" width="9.140625" style="146" customWidth="1"/>
    <col min="781" max="781" width="9.7109375" style="146" customWidth="1"/>
    <col min="782" max="782" width="9" style="146" customWidth="1"/>
    <col min="783" max="1024" width="9.140625" style="146"/>
    <col min="1025" max="1025" width="6.28515625" style="146" customWidth="1"/>
    <col min="1026" max="1026" width="23.42578125" style="146" customWidth="1"/>
    <col min="1027" max="1027" width="13.140625" style="146" customWidth="1"/>
    <col min="1028" max="1028" width="8.140625" style="146" customWidth="1"/>
    <col min="1029" max="1029" width="11.85546875" style="146" customWidth="1"/>
    <col min="1030" max="1030" width="10.28515625" style="146" customWidth="1"/>
    <col min="1031" max="1031" width="7.85546875" style="146" customWidth="1"/>
    <col min="1032" max="1032" width="8" style="146" customWidth="1"/>
    <col min="1033" max="1033" width="8.85546875" style="146" customWidth="1"/>
    <col min="1034" max="1034" width="9" style="146" customWidth="1"/>
    <col min="1035" max="1035" width="8.7109375" style="146" customWidth="1"/>
    <col min="1036" max="1036" width="9.140625" style="146" customWidth="1"/>
    <col min="1037" max="1037" width="9.7109375" style="146" customWidth="1"/>
    <col min="1038" max="1038" width="9" style="146" customWidth="1"/>
    <col min="1039" max="1280" width="9.140625" style="146"/>
    <col min="1281" max="1281" width="6.28515625" style="146" customWidth="1"/>
    <col min="1282" max="1282" width="23.42578125" style="146" customWidth="1"/>
    <col min="1283" max="1283" width="13.140625" style="146" customWidth="1"/>
    <col min="1284" max="1284" width="8.140625" style="146" customWidth="1"/>
    <col min="1285" max="1285" width="11.85546875" style="146" customWidth="1"/>
    <col min="1286" max="1286" width="10.28515625" style="146" customWidth="1"/>
    <col min="1287" max="1287" width="7.85546875" style="146" customWidth="1"/>
    <col min="1288" max="1288" width="8" style="146" customWidth="1"/>
    <col min="1289" max="1289" width="8.85546875" style="146" customWidth="1"/>
    <col min="1290" max="1290" width="9" style="146" customWidth="1"/>
    <col min="1291" max="1291" width="8.7109375" style="146" customWidth="1"/>
    <col min="1292" max="1292" width="9.140625" style="146" customWidth="1"/>
    <col min="1293" max="1293" width="9.7109375" style="146" customWidth="1"/>
    <col min="1294" max="1294" width="9" style="146" customWidth="1"/>
    <col min="1295" max="1536" width="9.140625" style="146"/>
    <col min="1537" max="1537" width="6.28515625" style="146" customWidth="1"/>
    <col min="1538" max="1538" width="23.42578125" style="146" customWidth="1"/>
    <col min="1539" max="1539" width="13.140625" style="146" customWidth="1"/>
    <col min="1540" max="1540" width="8.140625" style="146" customWidth="1"/>
    <col min="1541" max="1541" width="11.85546875" style="146" customWidth="1"/>
    <col min="1542" max="1542" width="10.28515625" style="146" customWidth="1"/>
    <col min="1543" max="1543" width="7.85546875" style="146" customWidth="1"/>
    <col min="1544" max="1544" width="8" style="146" customWidth="1"/>
    <col min="1545" max="1545" width="8.85546875" style="146" customWidth="1"/>
    <col min="1546" max="1546" width="9" style="146" customWidth="1"/>
    <col min="1547" max="1547" width="8.7109375" style="146" customWidth="1"/>
    <col min="1548" max="1548" width="9.140625" style="146" customWidth="1"/>
    <col min="1549" max="1549" width="9.7109375" style="146" customWidth="1"/>
    <col min="1550" max="1550" width="9" style="146" customWidth="1"/>
    <col min="1551" max="1792" width="9.140625" style="146"/>
    <col min="1793" max="1793" width="6.28515625" style="146" customWidth="1"/>
    <col min="1794" max="1794" width="23.42578125" style="146" customWidth="1"/>
    <col min="1795" max="1795" width="13.140625" style="146" customWidth="1"/>
    <col min="1796" max="1796" width="8.140625" style="146" customWidth="1"/>
    <col min="1797" max="1797" width="11.85546875" style="146" customWidth="1"/>
    <col min="1798" max="1798" width="10.28515625" style="146" customWidth="1"/>
    <col min="1799" max="1799" width="7.85546875" style="146" customWidth="1"/>
    <col min="1800" max="1800" width="8" style="146" customWidth="1"/>
    <col min="1801" max="1801" width="8.85546875" style="146" customWidth="1"/>
    <col min="1802" max="1802" width="9" style="146" customWidth="1"/>
    <col min="1803" max="1803" width="8.7109375" style="146" customWidth="1"/>
    <col min="1804" max="1804" width="9.140625" style="146" customWidth="1"/>
    <col min="1805" max="1805" width="9.7109375" style="146" customWidth="1"/>
    <col min="1806" max="1806" width="9" style="146" customWidth="1"/>
    <col min="1807" max="2048" width="9.140625" style="146"/>
    <col min="2049" max="2049" width="6.28515625" style="146" customWidth="1"/>
    <col min="2050" max="2050" width="23.42578125" style="146" customWidth="1"/>
    <col min="2051" max="2051" width="13.140625" style="146" customWidth="1"/>
    <col min="2052" max="2052" width="8.140625" style="146" customWidth="1"/>
    <col min="2053" max="2053" width="11.85546875" style="146" customWidth="1"/>
    <col min="2054" max="2054" width="10.28515625" style="146" customWidth="1"/>
    <col min="2055" max="2055" width="7.85546875" style="146" customWidth="1"/>
    <col min="2056" max="2056" width="8" style="146" customWidth="1"/>
    <col min="2057" max="2057" width="8.85546875" style="146" customWidth="1"/>
    <col min="2058" max="2058" width="9" style="146" customWidth="1"/>
    <col min="2059" max="2059" width="8.7109375" style="146" customWidth="1"/>
    <col min="2060" max="2060" width="9.140625" style="146" customWidth="1"/>
    <col min="2061" max="2061" width="9.7109375" style="146" customWidth="1"/>
    <col min="2062" max="2062" width="9" style="146" customWidth="1"/>
    <col min="2063" max="2304" width="9.140625" style="146"/>
    <col min="2305" max="2305" width="6.28515625" style="146" customWidth="1"/>
    <col min="2306" max="2306" width="23.42578125" style="146" customWidth="1"/>
    <col min="2307" max="2307" width="13.140625" style="146" customWidth="1"/>
    <col min="2308" max="2308" width="8.140625" style="146" customWidth="1"/>
    <col min="2309" max="2309" width="11.85546875" style="146" customWidth="1"/>
    <col min="2310" max="2310" width="10.28515625" style="146" customWidth="1"/>
    <col min="2311" max="2311" width="7.85546875" style="146" customWidth="1"/>
    <col min="2312" max="2312" width="8" style="146" customWidth="1"/>
    <col min="2313" max="2313" width="8.85546875" style="146" customWidth="1"/>
    <col min="2314" max="2314" width="9" style="146" customWidth="1"/>
    <col min="2315" max="2315" width="8.7109375" style="146" customWidth="1"/>
    <col min="2316" max="2316" width="9.140625" style="146" customWidth="1"/>
    <col min="2317" max="2317" width="9.7109375" style="146" customWidth="1"/>
    <col min="2318" max="2318" width="9" style="146" customWidth="1"/>
    <col min="2319" max="2560" width="9.140625" style="146"/>
    <col min="2561" max="2561" width="6.28515625" style="146" customWidth="1"/>
    <col min="2562" max="2562" width="23.42578125" style="146" customWidth="1"/>
    <col min="2563" max="2563" width="13.140625" style="146" customWidth="1"/>
    <col min="2564" max="2564" width="8.140625" style="146" customWidth="1"/>
    <col min="2565" max="2565" width="11.85546875" style="146" customWidth="1"/>
    <col min="2566" max="2566" width="10.28515625" style="146" customWidth="1"/>
    <col min="2567" max="2567" width="7.85546875" style="146" customWidth="1"/>
    <col min="2568" max="2568" width="8" style="146" customWidth="1"/>
    <col min="2569" max="2569" width="8.85546875" style="146" customWidth="1"/>
    <col min="2570" max="2570" width="9" style="146" customWidth="1"/>
    <col min="2571" max="2571" width="8.7109375" style="146" customWidth="1"/>
    <col min="2572" max="2572" width="9.140625" style="146" customWidth="1"/>
    <col min="2573" max="2573" width="9.7109375" style="146" customWidth="1"/>
    <col min="2574" max="2574" width="9" style="146" customWidth="1"/>
    <col min="2575" max="2816" width="9.140625" style="146"/>
    <col min="2817" max="2817" width="6.28515625" style="146" customWidth="1"/>
    <col min="2818" max="2818" width="23.42578125" style="146" customWidth="1"/>
    <col min="2819" max="2819" width="13.140625" style="146" customWidth="1"/>
    <col min="2820" max="2820" width="8.140625" style="146" customWidth="1"/>
    <col min="2821" max="2821" width="11.85546875" style="146" customWidth="1"/>
    <col min="2822" max="2822" width="10.28515625" style="146" customWidth="1"/>
    <col min="2823" max="2823" width="7.85546875" style="146" customWidth="1"/>
    <col min="2824" max="2824" width="8" style="146" customWidth="1"/>
    <col min="2825" max="2825" width="8.85546875" style="146" customWidth="1"/>
    <col min="2826" max="2826" width="9" style="146" customWidth="1"/>
    <col min="2827" max="2827" width="8.7109375" style="146" customWidth="1"/>
    <col min="2828" max="2828" width="9.140625" style="146" customWidth="1"/>
    <col min="2829" max="2829" width="9.7109375" style="146" customWidth="1"/>
    <col min="2830" max="2830" width="9" style="146" customWidth="1"/>
    <col min="2831" max="3072" width="9.140625" style="146"/>
    <col min="3073" max="3073" width="6.28515625" style="146" customWidth="1"/>
    <col min="3074" max="3074" width="23.42578125" style="146" customWidth="1"/>
    <col min="3075" max="3075" width="13.140625" style="146" customWidth="1"/>
    <col min="3076" max="3076" width="8.140625" style="146" customWidth="1"/>
    <col min="3077" max="3077" width="11.85546875" style="146" customWidth="1"/>
    <col min="3078" max="3078" width="10.28515625" style="146" customWidth="1"/>
    <col min="3079" max="3079" width="7.85546875" style="146" customWidth="1"/>
    <col min="3080" max="3080" width="8" style="146" customWidth="1"/>
    <col min="3081" max="3081" width="8.85546875" style="146" customWidth="1"/>
    <col min="3082" max="3082" width="9" style="146" customWidth="1"/>
    <col min="3083" max="3083" width="8.7109375" style="146" customWidth="1"/>
    <col min="3084" max="3084" width="9.140625" style="146" customWidth="1"/>
    <col min="3085" max="3085" width="9.7109375" style="146" customWidth="1"/>
    <col min="3086" max="3086" width="9" style="146" customWidth="1"/>
    <col min="3087" max="3328" width="9.140625" style="146"/>
    <col min="3329" max="3329" width="6.28515625" style="146" customWidth="1"/>
    <col min="3330" max="3330" width="23.42578125" style="146" customWidth="1"/>
    <col min="3331" max="3331" width="13.140625" style="146" customWidth="1"/>
    <col min="3332" max="3332" width="8.140625" style="146" customWidth="1"/>
    <col min="3333" max="3333" width="11.85546875" style="146" customWidth="1"/>
    <col min="3334" max="3334" width="10.28515625" style="146" customWidth="1"/>
    <col min="3335" max="3335" width="7.85546875" style="146" customWidth="1"/>
    <col min="3336" max="3336" width="8" style="146" customWidth="1"/>
    <col min="3337" max="3337" width="8.85546875" style="146" customWidth="1"/>
    <col min="3338" max="3338" width="9" style="146" customWidth="1"/>
    <col min="3339" max="3339" width="8.7109375" style="146" customWidth="1"/>
    <col min="3340" max="3340" width="9.140625" style="146" customWidth="1"/>
    <col min="3341" max="3341" width="9.7109375" style="146" customWidth="1"/>
    <col min="3342" max="3342" width="9" style="146" customWidth="1"/>
    <col min="3343" max="3584" width="9.140625" style="146"/>
    <col min="3585" max="3585" width="6.28515625" style="146" customWidth="1"/>
    <col min="3586" max="3586" width="23.42578125" style="146" customWidth="1"/>
    <col min="3587" max="3587" width="13.140625" style="146" customWidth="1"/>
    <col min="3588" max="3588" width="8.140625" style="146" customWidth="1"/>
    <col min="3589" max="3589" width="11.85546875" style="146" customWidth="1"/>
    <col min="3590" max="3590" width="10.28515625" style="146" customWidth="1"/>
    <col min="3591" max="3591" width="7.85546875" style="146" customWidth="1"/>
    <col min="3592" max="3592" width="8" style="146" customWidth="1"/>
    <col min="3593" max="3593" width="8.85546875" style="146" customWidth="1"/>
    <col min="3594" max="3594" width="9" style="146" customWidth="1"/>
    <col min="3595" max="3595" width="8.7109375" style="146" customWidth="1"/>
    <col min="3596" max="3596" width="9.140625" style="146" customWidth="1"/>
    <col min="3597" max="3597" width="9.7109375" style="146" customWidth="1"/>
    <col min="3598" max="3598" width="9" style="146" customWidth="1"/>
    <col min="3599" max="3840" width="9.140625" style="146"/>
    <col min="3841" max="3841" width="6.28515625" style="146" customWidth="1"/>
    <col min="3842" max="3842" width="23.42578125" style="146" customWidth="1"/>
    <col min="3843" max="3843" width="13.140625" style="146" customWidth="1"/>
    <col min="3844" max="3844" width="8.140625" style="146" customWidth="1"/>
    <col min="3845" max="3845" width="11.85546875" style="146" customWidth="1"/>
    <col min="3846" max="3846" width="10.28515625" style="146" customWidth="1"/>
    <col min="3847" max="3847" width="7.85546875" style="146" customWidth="1"/>
    <col min="3848" max="3848" width="8" style="146" customWidth="1"/>
    <col min="3849" max="3849" width="8.85546875" style="146" customWidth="1"/>
    <col min="3850" max="3850" width="9" style="146" customWidth="1"/>
    <col min="3851" max="3851" width="8.7109375" style="146" customWidth="1"/>
    <col min="3852" max="3852" width="9.140625" style="146" customWidth="1"/>
    <col min="3853" max="3853" width="9.7109375" style="146" customWidth="1"/>
    <col min="3854" max="3854" width="9" style="146" customWidth="1"/>
    <col min="3855" max="4096" width="9.140625" style="146"/>
    <col min="4097" max="4097" width="6.28515625" style="146" customWidth="1"/>
    <col min="4098" max="4098" width="23.42578125" style="146" customWidth="1"/>
    <col min="4099" max="4099" width="13.140625" style="146" customWidth="1"/>
    <col min="4100" max="4100" width="8.140625" style="146" customWidth="1"/>
    <col min="4101" max="4101" width="11.85546875" style="146" customWidth="1"/>
    <col min="4102" max="4102" width="10.28515625" style="146" customWidth="1"/>
    <col min="4103" max="4103" width="7.85546875" style="146" customWidth="1"/>
    <col min="4104" max="4104" width="8" style="146" customWidth="1"/>
    <col min="4105" max="4105" width="8.85546875" style="146" customWidth="1"/>
    <col min="4106" max="4106" width="9" style="146" customWidth="1"/>
    <col min="4107" max="4107" width="8.7109375" style="146" customWidth="1"/>
    <col min="4108" max="4108" width="9.140625" style="146" customWidth="1"/>
    <col min="4109" max="4109" width="9.7109375" style="146" customWidth="1"/>
    <col min="4110" max="4110" width="9" style="146" customWidth="1"/>
    <col min="4111" max="4352" width="9.140625" style="146"/>
    <col min="4353" max="4353" width="6.28515625" style="146" customWidth="1"/>
    <col min="4354" max="4354" width="23.42578125" style="146" customWidth="1"/>
    <col min="4355" max="4355" width="13.140625" style="146" customWidth="1"/>
    <col min="4356" max="4356" width="8.140625" style="146" customWidth="1"/>
    <col min="4357" max="4357" width="11.85546875" style="146" customWidth="1"/>
    <col min="4358" max="4358" width="10.28515625" style="146" customWidth="1"/>
    <col min="4359" max="4359" width="7.85546875" style="146" customWidth="1"/>
    <col min="4360" max="4360" width="8" style="146" customWidth="1"/>
    <col min="4361" max="4361" width="8.85546875" style="146" customWidth="1"/>
    <col min="4362" max="4362" width="9" style="146" customWidth="1"/>
    <col min="4363" max="4363" width="8.7109375" style="146" customWidth="1"/>
    <col min="4364" max="4364" width="9.140625" style="146" customWidth="1"/>
    <col min="4365" max="4365" width="9.7109375" style="146" customWidth="1"/>
    <col min="4366" max="4366" width="9" style="146" customWidth="1"/>
    <col min="4367" max="4608" width="9.140625" style="146"/>
    <col min="4609" max="4609" width="6.28515625" style="146" customWidth="1"/>
    <col min="4610" max="4610" width="23.42578125" style="146" customWidth="1"/>
    <col min="4611" max="4611" width="13.140625" style="146" customWidth="1"/>
    <col min="4612" max="4612" width="8.140625" style="146" customWidth="1"/>
    <col min="4613" max="4613" width="11.85546875" style="146" customWidth="1"/>
    <col min="4614" max="4614" width="10.28515625" style="146" customWidth="1"/>
    <col min="4615" max="4615" width="7.85546875" style="146" customWidth="1"/>
    <col min="4616" max="4616" width="8" style="146" customWidth="1"/>
    <col min="4617" max="4617" width="8.85546875" style="146" customWidth="1"/>
    <col min="4618" max="4618" width="9" style="146" customWidth="1"/>
    <col min="4619" max="4619" width="8.7109375" style="146" customWidth="1"/>
    <col min="4620" max="4620" width="9.140625" style="146" customWidth="1"/>
    <col min="4621" max="4621" width="9.7109375" style="146" customWidth="1"/>
    <col min="4622" max="4622" width="9" style="146" customWidth="1"/>
    <col min="4623" max="4864" width="9.140625" style="146"/>
    <col min="4865" max="4865" width="6.28515625" style="146" customWidth="1"/>
    <col min="4866" max="4866" width="23.42578125" style="146" customWidth="1"/>
    <col min="4867" max="4867" width="13.140625" style="146" customWidth="1"/>
    <col min="4868" max="4868" width="8.140625" style="146" customWidth="1"/>
    <col min="4869" max="4869" width="11.85546875" style="146" customWidth="1"/>
    <col min="4870" max="4870" width="10.28515625" style="146" customWidth="1"/>
    <col min="4871" max="4871" width="7.85546875" style="146" customWidth="1"/>
    <col min="4872" max="4872" width="8" style="146" customWidth="1"/>
    <col min="4873" max="4873" width="8.85546875" style="146" customWidth="1"/>
    <col min="4874" max="4874" width="9" style="146" customWidth="1"/>
    <col min="4875" max="4875" width="8.7109375" style="146" customWidth="1"/>
    <col min="4876" max="4876" width="9.140625" style="146" customWidth="1"/>
    <col min="4877" max="4877" width="9.7109375" style="146" customWidth="1"/>
    <col min="4878" max="4878" width="9" style="146" customWidth="1"/>
    <col min="4879" max="5120" width="9.140625" style="146"/>
    <col min="5121" max="5121" width="6.28515625" style="146" customWidth="1"/>
    <col min="5122" max="5122" width="23.42578125" style="146" customWidth="1"/>
    <col min="5123" max="5123" width="13.140625" style="146" customWidth="1"/>
    <col min="5124" max="5124" width="8.140625" style="146" customWidth="1"/>
    <col min="5125" max="5125" width="11.85546875" style="146" customWidth="1"/>
    <col min="5126" max="5126" width="10.28515625" style="146" customWidth="1"/>
    <col min="5127" max="5127" width="7.85546875" style="146" customWidth="1"/>
    <col min="5128" max="5128" width="8" style="146" customWidth="1"/>
    <col min="5129" max="5129" width="8.85546875" style="146" customWidth="1"/>
    <col min="5130" max="5130" width="9" style="146" customWidth="1"/>
    <col min="5131" max="5131" width="8.7109375" style="146" customWidth="1"/>
    <col min="5132" max="5132" width="9.140625" style="146" customWidth="1"/>
    <col min="5133" max="5133" width="9.7109375" style="146" customWidth="1"/>
    <col min="5134" max="5134" width="9" style="146" customWidth="1"/>
    <col min="5135" max="5376" width="9.140625" style="146"/>
    <col min="5377" max="5377" width="6.28515625" style="146" customWidth="1"/>
    <col min="5378" max="5378" width="23.42578125" style="146" customWidth="1"/>
    <col min="5379" max="5379" width="13.140625" style="146" customWidth="1"/>
    <col min="5380" max="5380" width="8.140625" style="146" customWidth="1"/>
    <col min="5381" max="5381" width="11.85546875" style="146" customWidth="1"/>
    <col min="5382" max="5382" width="10.28515625" style="146" customWidth="1"/>
    <col min="5383" max="5383" width="7.85546875" style="146" customWidth="1"/>
    <col min="5384" max="5384" width="8" style="146" customWidth="1"/>
    <col min="5385" max="5385" width="8.85546875" style="146" customWidth="1"/>
    <col min="5386" max="5386" width="9" style="146" customWidth="1"/>
    <col min="5387" max="5387" width="8.7109375" style="146" customWidth="1"/>
    <col min="5388" max="5388" width="9.140625" style="146" customWidth="1"/>
    <col min="5389" max="5389" width="9.7109375" style="146" customWidth="1"/>
    <col min="5390" max="5390" width="9" style="146" customWidth="1"/>
    <col min="5391" max="5632" width="9.140625" style="146"/>
    <col min="5633" max="5633" width="6.28515625" style="146" customWidth="1"/>
    <col min="5634" max="5634" width="23.42578125" style="146" customWidth="1"/>
    <col min="5635" max="5635" width="13.140625" style="146" customWidth="1"/>
    <col min="5636" max="5636" width="8.140625" style="146" customWidth="1"/>
    <col min="5637" max="5637" width="11.85546875" style="146" customWidth="1"/>
    <col min="5638" max="5638" width="10.28515625" style="146" customWidth="1"/>
    <col min="5639" max="5639" width="7.85546875" style="146" customWidth="1"/>
    <col min="5640" max="5640" width="8" style="146" customWidth="1"/>
    <col min="5641" max="5641" width="8.85546875" style="146" customWidth="1"/>
    <col min="5642" max="5642" width="9" style="146" customWidth="1"/>
    <col min="5643" max="5643" width="8.7109375" style="146" customWidth="1"/>
    <col min="5644" max="5644" width="9.140625" style="146" customWidth="1"/>
    <col min="5645" max="5645" width="9.7109375" style="146" customWidth="1"/>
    <col min="5646" max="5646" width="9" style="146" customWidth="1"/>
    <col min="5647" max="5888" width="9.140625" style="146"/>
    <col min="5889" max="5889" width="6.28515625" style="146" customWidth="1"/>
    <col min="5890" max="5890" width="23.42578125" style="146" customWidth="1"/>
    <col min="5891" max="5891" width="13.140625" style="146" customWidth="1"/>
    <col min="5892" max="5892" width="8.140625" style="146" customWidth="1"/>
    <col min="5893" max="5893" width="11.85546875" style="146" customWidth="1"/>
    <col min="5894" max="5894" width="10.28515625" style="146" customWidth="1"/>
    <col min="5895" max="5895" width="7.85546875" style="146" customWidth="1"/>
    <col min="5896" max="5896" width="8" style="146" customWidth="1"/>
    <col min="5897" max="5897" width="8.85546875" style="146" customWidth="1"/>
    <col min="5898" max="5898" width="9" style="146" customWidth="1"/>
    <col min="5899" max="5899" width="8.7109375" style="146" customWidth="1"/>
    <col min="5900" max="5900" width="9.140625" style="146" customWidth="1"/>
    <col min="5901" max="5901" width="9.7109375" style="146" customWidth="1"/>
    <col min="5902" max="5902" width="9" style="146" customWidth="1"/>
    <col min="5903" max="6144" width="9.140625" style="146"/>
    <col min="6145" max="6145" width="6.28515625" style="146" customWidth="1"/>
    <col min="6146" max="6146" width="23.42578125" style="146" customWidth="1"/>
    <col min="6147" max="6147" width="13.140625" style="146" customWidth="1"/>
    <col min="6148" max="6148" width="8.140625" style="146" customWidth="1"/>
    <col min="6149" max="6149" width="11.85546875" style="146" customWidth="1"/>
    <col min="6150" max="6150" width="10.28515625" style="146" customWidth="1"/>
    <col min="6151" max="6151" width="7.85546875" style="146" customWidth="1"/>
    <col min="6152" max="6152" width="8" style="146" customWidth="1"/>
    <col min="6153" max="6153" width="8.85546875" style="146" customWidth="1"/>
    <col min="6154" max="6154" width="9" style="146" customWidth="1"/>
    <col min="6155" max="6155" width="8.7109375" style="146" customWidth="1"/>
    <col min="6156" max="6156" width="9.140625" style="146" customWidth="1"/>
    <col min="6157" max="6157" width="9.7109375" style="146" customWidth="1"/>
    <col min="6158" max="6158" width="9" style="146" customWidth="1"/>
    <col min="6159" max="6400" width="9.140625" style="146"/>
    <col min="6401" max="6401" width="6.28515625" style="146" customWidth="1"/>
    <col min="6402" max="6402" width="23.42578125" style="146" customWidth="1"/>
    <col min="6403" max="6403" width="13.140625" style="146" customWidth="1"/>
    <col min="6404" max="6404" width="8.140625" style="146" customWidth="1"/>
    <col min="6405" max="6405" width="11.85546875" style="146" customWidth="1"/>
    <col min="6406" max="6406" width="10.28515625" style="146" customWidth="1"/>
    <col min="6407" max="6407" width="7.85546875" style="146" customWidth="1"/>
    <col min="6408" max="6408" width="8" style="146" customWidth="1"/>
    <col min="6409" max="6409" width="8.85546875" style="146" customWidth="1"/>
    <col min="6410" max="6410" width="9" style="146" customWidth="1"/>
    <col min="6411" max="6411" width="8.7109375" style="146" customWidth="1"/>
    <col min="6412" max="6412" width="9.140625" style="146" customWidth="1"/>
    <col min="6413" max="6413" width="9.7109375" style="146" customWidth="1"/>
    <col min="6414" max="6414" width="9" style="146" customWidth="1"/>
    <col min="6415" max="6656" width="9.140625" style="146"/>
    <col min="6657" max="6657" width="6.28515625" style="146" customWidth="1"/>
    <col min="6658" max="6658" width="23.42578125" style="146" customWidth="1"/>
    <col min="6659" max="6659" width="13.140625" style="146" customWidth="1"/>
    <col min="6660" max="6660" width="8.140625" style="146" customWidth="1"/>
    <col min="6661" max="6661" width="11.85546875" style="146" customWidth="1"/>
    <col min="6662" max="6662" width="10.28515625" style="146" customWidth="1"/>
    <col min="6663" max="6663" width="7.85546875" style="146" customWidth="1"/>
    <col min="6664" max="6664" width="8" style="146" customWidth="1"/>
    <col min="6665" max="6665" width="8.85546875" style="146" customWidth="1"/>
    <col min="6666" max="6666" width="9" style="146" customWidth="1"/>
    <col min="6667" max="6667" width="8.7109375" style="146" customWidth="1"/>
    <col min="6668" max="6668" width="9.140625" style="146" customWidth="1"/>
    <col min="6669" max="6669" width="9.7109375" style="146" customWidth="1"/>
    <col min="6670" max="6670" width="9" style="146" customWidth="1"/>
    <col min="6671" max="6912" width="9.140625" style="146"/>
    <col min="6913" max="6913" width="6.28515625" style="146" customWidth="1"/>
    <col min="6914" max="6914" width="23.42578125" style="146" customWidth="1"/>
    <col min="6915" max="6915" width="13.140625" style="146" customWidth="1"/>
    <col min="6916" max="6916" width="8.140625" style="146" customWidth="1"/>
    <col min="6917" max="6917" width="11.85546875" style="146" customWidth="1"/>
    <col min="6918" max="6918" width="10.28515625" style="146" customWidth="1"/>
    <col min="6919" max="6919" width="7.85546875" style="146" customWidth="1"/>
    <col min="6920" max="6920" width="8" style="146" customWidth="1"/>
    <col min="6921" max="6921" width="8.85546875" style="146" customWidth="1"/>
    <col min="6922" max="6922" width="9" style="146" customWidth="1"/>
    <col min="6923" max="6923" width="8.7109375" style="146" customWidth="1"/>
    <col min="6924" max="6924" width="9.140625" style="146" customWidth="1"/>
    <col min="6925" max="6925" width="9.7109375" style="146" customWidth="1"/>
    <col min="6926" max="6926" width="9" style="146" customWidth="1"/>
    <col min="6927" max="7168" width="9.140625" style="146"/>
    <col min="7169" max="7169" width="6.28515625" style="146" customWidth="1"/>
    <col min="7170" max="7170" width="23.42578125" style="146" customWidth="1"/>
    <col min="7171" max="7171" width="13.140625" style="146" customWidth="1"/>
    <col min="7172" max="7172" width="8.140625" style="146" customWidth="1"/>
    <col min="7173" max="7173" width="11.85546875" style="146" customWidth="1"/>
    <col min="7174" max="7174" width="10.28515625" style="146" customWidth="1"/>
    <col min="7175" max="7175" width="7.85546875" style="146" customWidth="1"/>
    <col min="7176" max="7176" width="8" style="146" customWidth="1"/>
    <col min="7177" max="7177" width="8.85546875" style="146" customWidth="1"/>
    <col min="7178" max="7178" width="9" style="146" customWidth="1"/>
    <col min="7179" max="7179" width="8.7109375" style="146" customWidth="1"/>
    <col min="7180" max="7180" width="9.140625" style="146" customWidth="1"/>
    <col min="7181" max="7181" width="9.7109375" style="146" customWidth="1"/>
    <col min="7182" max="7182" width="9" style="146" customWidth="1"/>
    <col min="7183" max="7424" width="9.140625" style="146"/>
    <col min="7425" max="7425" width="6.28515625" style="146" customWidth="1"/>
    <col min="7426" max="7426" width="23.42578125" style="146" customWidth="1"/>
    <col min="7427" max="7427" width="13.140625" style="146" customWidth="1"/>
    <col min="7428" max="7428" width="8.140625" style="146" customWidth="1"/>
    <col min="7429" max="7429" width="11.85546875" style="146" customWidth="1"/>
    <col min="7430" max="7430" width="10.28515625" style="146" customWidth="1"/>
    <col min="7431" max="7431" width="7.85546875" style="146" customWidth="1"/>
    <col min="7432" max="7432" width="8" style="146" customWidth="1"/>
    <col min="7433" max="7433" width="8.85546875" style="146" customWidth="1"/>
    <col min="7434" max="7434" width="9" style="146" customWidth="1"/>
    <col min="7435" max="7435" width="8.7109375" style="146" customWidth="1"/>
    <col min="7436" max="7436" width="9.140625" style="146" customWidth="1"/>
    <col min="7437" max="7437" width="9.7109375" style="146" customWidth="1"/>
    <col min="7438" max="7438" width="9" style="146" customWidth="1"/>
    <col min="7439" max="7680" width="9.140625" style="146"/>
    <col min="7681" max="7681" width="6.28515625" style="146" customWidth="1"/>
    <col min="7682" max="7682" width="23.42578125" style="146" customWidth="1"/>
    <col min="7683" max="7683" width="13.140625" style="146" customWidth="1"/>
    <col min="7684" max="7684" width="8.140625" style="146" customWidth="1"/>
    <col min="7685" max="7685" width="11.85546875" style="146" customWidth="1"/>
    <col min="7686" max="7686" width="10.28515625" style="146" customWidth="1"/>
    <col min="7687" max="7687" width="7.85546875" style="146" customWidth="1"/>
    <col min="7688" max="7688" width="8" style="146" customWidth="1"/>
    <col min="7689" max="7689" width="8.85546875" style="146" customWidth="1"/>
    <col min="7690" max="7690" width="9" style="146" customWidth="1"/>
    <col min="7691" max="7691" width="8.7109375" style="146" customWidth="1"/>
    <col min="7692" max="7692" width="9.140625" style="146" customWidth="1"/>
    <col min="7693" max="7693" width="9.7109375" style="146" customWidth="1"/>
    <col min="7694" max="7694" width="9" style="146" customWidth="1"/>
    <col min="7695" max="7936" width="9.140625" style="146"/>
    <col min="7937" max="7937" width="6.28515625" style="146" customWidth="1"/>
    <col min="7938" max="7938" width="23.42578125" style="146" customWidth="1"/>
    <col min="7939" max="7939" width="13.140625" style="146" customWidth="1"/>
    <col min="7940" max="7940" width="8.140625" style="146" customWidth="1"/>
    <col min="7941" max="7941" width="11.85546875" style="146" customWidth="1"/>
    <col min="7942" max="7942" width="10.28515625" style="146" customWidth="1"/>
    <col min="7943" max="7943" width="7.85546875" style="146" customWidth="1"/>
    <col min="7944" max="7944" width="8" style="146" customWidth="1"/>
    <col min="7945" max="7945" width="8.85546875" style="146" customWidth="1"/>
    <col min="7946" max="7946" width="9" style="146" customWidth="1"/>
    <col min="7947" max="7947" width="8.7109375" style="146" customWidth="1"/>
    <col min="7948" max="7948" width="9.140625" style="146" customWidth="1"/>
    <col min="7949" max="7949" width="9.7109375" style="146" customWidth="1"/>
    <col min="7950" max="7950" width="9" style="146" customWidth="1"/>
    <col min="7951" max="8192" width="9.140625" style="146"/>
    <col min="8193" max="8193" width="6.28515625" style="146" customWidth="1"/>
    <col min="8194" max="8194" width="23.42578125" style="146" customWidth="1"/>
    <col min="8195" max="8195" width="13.140625" style="146" customWidth="1"/>
    <col min="8196" max="8196" width="8.140625" style="146" customWidth="1"/>
    <col min="8197" max="8197" width="11.85546875" style="146" customWidth="1"/>
    <col min="8198" max="8198" width="10.28515625" style="146" customWidth="1"/>
    <col min="8199" max="8199" width="7.85546875" style="146" customWidth="1"/>
    <col min="8200" max="8200" width="8" style="146" customWidth="1"/>
    <col min="8201" max="8201" width="8.85546875" style="146" customWidth="1"/>
    <col min="8202" max="8202" width="9" style="146" customWidth="1"/>
    <col min="8203" max="8203" width="8.7109375" style="146" customWidth="1"/>
    <col min="8204" max="8204" width="9.140625" style="146" customWidth="1"/>
    <col min="8205" max="8205" width="9.7109375" style="146" customWidth="1"/>
    <col min="8206" max="8206" width="9" style="146" customWidth="1"/>
    <col min="8207" max="8448" width="9.140625" style="146"/>
    <col min="8449" max="8449" width="6.28515625" style="146" customWidth="1"/>
    <col min="8450" max="8450" width="23.42578125" style="146" customWidth="1"/>
    <col min="8451" max="8451" width="13.140625" style="146" customWidth="1"/>
    <col min="8452" max="8452" width="8.140625" style="146" customWidth="1"/>
    <col min="8453" max="8453" width="11.85546875" style="146" customWidth="1"/>
    <col min="8454" max="8454" width="10.28515625" style="146" customWidth="1"/>
    <col min="8455" max="8455" width="7.85546875" style="146" customWidth="1"/>
    <col min="8456" max="8456" width="8" style="146" customWidth="1"/>
    <col min="8457" max="8457" width="8.85546875" style="146" customWidth="1"/>
    <col min="8458" max="8458" width="9" style="146" customWidth="1"/>
    <col min="8459" max="8459" width="8.7109375" style="146" customWidth="1"/>
    <col min="8460" max="8460" width="9.140625" style="146" customWidth="1"/>
    <col min="8461" max="8461" width="9.7109375" style="146" customWidth="1"/>
    <col min="8462" max="8462" width="9" style="146" customWidth="1"/>
    <col min="8463" max="8704" width="9.140625" style="146"/>
    <col min="8705" max="8705" width="6.28515625" style="146" customWidth="1"/>
    <col min="8706" max="8706" width="23.42578125" style="146" customWidth="1"/>
    <col min="8707" max="8707" width="13.140625" style="146" customWidth="1"/>
    <col min="8708" max="8708" width="8.140625" style="146" customWidth="1"/>
    <col min="8709" max="8709" width="11.85546875" style="146" customWidth="1"/>
    <col min="8710" max="8710" width="10.28515625" style="146" customWidth="1"/>
    <col min="8711" max="8711" width="7.85546875" style="146" customWidth="1"/>
    <col min="8712" max="8712" width="8" style="146" customWidth="1"/>
    <col min="8713" max="8713" width="8.85546875" style="146" customWidth="1"/>
    <col min="8714" max="8714" width="9" style="146" customWidth="1"/>
    <col min="8715" max="8715" width="8.7109375" style="146" customWidth="1"/>
    <col min="8716" max="8716" width="9.140625" style="146" customWidth="1"/>
    <col min="8717" max="8717" width="9.7109375" style="146" customWidth="1"/>
    <col min="8718" max="8718" width="9" style="146" customWidth="1"/>
    <col min="8719" max="8960" width="9.140625" style="146"/>
    <col min="8961" max="8961" width="6.28515625" style="146" customWidth="1"/>
    <col min="8962" max="8962" width="23.42578125" style="146" customWidth="1"/>
    <col min="8963" max="8963" width="13.140625" style="146" customWidth="1"/>
    <col min="8964" max="8964" width="8.140625" style="146" customWidth="1"/>
    <col min="8965" max="8965" width="11.85546875" style="146" customWidth="1"/>
    <col min="8966" max="8966" width="10.28515625" style="146" customWidth="1"/>
    <col min="8967" max="8967" width="7.85546875" style="146" customWidth="1"/>
    <col min="8968" max="8968" width="8" style="146" customWidth="1"/>
    <col min="8969" max="8969" width="8.85546875" style="146" customWidth="1"/>
    <col min="8970" max="8970" width="9" style="146" customWidth="1"/>
    <col min="8971" max="8971" width="8.7109375" style="146" customWidth="1"/>
    <col min="8972" max="8972" width="9.140625" style="146" customWidth="1"/>
    <col min="8973" max="8973" width="9.7109375" style="146" customWidth="1"/>
    <col min="8974" max="8974" width="9" style="146" customWidth="1"/>
    <col min="8975" max="9216" width="9.140625" style="146"/>
    <col min="9217" max="9217" width="6.28515625" style="146" customWidth="1"/>
    <col min="9218" max="9218" width="23.42578125" style="146" customWidth="1"/>
    <col min="9219" max="9219" width="13.140625" style="146" customWidth="1"/>
    <col min="9220" max="9220" width="8.140625" style="146" customWidth="1"/>
    <col min="9221" max="9221" width="11.85546875" style="146" customWidth="1"/>
    <col min="9222" max="9222" width="10.28515625" style="146" customWidth="1"/>
    <col min="9223" max="9223" width="7.85546875" style="146" customWidth="1"/>
    <col min="9224" max="9224" width="8" style="146" customWidth="1"/>
    <col min="9225" max="9225" width="8.85546875" style="146" customWidth="1"/>
    <col min="9226" max="9226" width="9" style="146" customWidth="1"/>
    <col min="9227" max="9227" width="8.7109375" style="146" customWidth="1"/>
    <col min="9228" max="9228" width="9.140625" style="146" customWidth="1"/>
    <col min="9229" max="9229" width="9.7109375" style="146" customWidth="1"/>
    <col min="9230" max="9230" width="9" style="146" customWidth="1"/>
    <col min="9231" max="9472" width="9.140625" style="146"/>
    <col min="9473" max="9473" width="6.28515625" style="146" customWidth="1"/>
    <col min="9474" max="9474" width="23.42578125" style="146" customWidth="1"/>
    <col min="9475" max="9475" width="13.140625" style="146" customWidth="1"/>
    <col min="9476" max="9476" width="8.140625" style="146" customWidth="1"/>
    <col min="9477" max="9477" width="11.85546875" style="146" customWidth="1"/>
    <col min="9478" max="9478" width="10.28515625" style="146" customWidth="1"/>
    <col min="9479" max="9479" width="7.85546875" style="146" customWidth="1"/>
    <col min="9480" max="9480" width="8" style="146" customWidth="1"/>
    <col min="9481" max="9481" width="8.85546875" style="146" customWidth="1"/>
    <col min="9482" max="9482" width="9" style="146" customWidth="1"/>
    <col min="9483" max="9483" width="8.7109375" style="146" customWidth="1"/>
    <col min="9484" max="9484" width="9.140625" style="146" customWidth="1"/>
    <col min="9485" max="9485" width="9.7109375" style="146" customWidth="1"/>
    <col min="9486" max="9486" width="9" style="146" customWidth="1"/>
    <col min="9487" max="9728" width="9.140625" style="146"/>
    <col min="9729" max="9729" width="6.28515625" style="146" customWidth="1"/>
    <col min="9730" max="9730" width="23.42578125" style="146" customWidth="1"/>
    <col min="9731" max="9731" width="13.140625" style="146" customWidth="1"/>
    <col min="9732" max="9732" width="8.140625" style="146" customWidth="1"/>
    <col min="9733" max="9733" width="11.85546875" style="146" customWidth="1"/>
    <col min="9734" max="9734" width="10.28515625" style="146" customWidth="1"/>
    <col min="9735" max="9735" width="7.85546875" style="146" customWidth="1"/>
    <col min="9736" max="9736" width="8" style="146" customWidth="1"/>
    <col min="9737" max="9737" width="8.85546875" style="146" customWidth="1"/>
    <col min="9738" max="9738" width="9" style="146" customWidth="1"/>
    <col min="9739" max="9739" width="8.7109375" style="146" customWidth="1"/>
    <col min="9740" max="9740" width="9.140625" style="146" customWidth="1"/>
    <col min="9741" max="9741" width="9.7109375" style="146" customWidth="1"/>
    <col min="9742" max="9742" width="9" style="146" customWidth="1"/>
    <col min="9743" max="9984" width="9.140625" style="146"/>
    <col min="9985" max="9985" width="6.28515625" style="146" customWidth="1"/>
    <col min="9986" max="9986" width="23.42578125" style="146" customWidth="1"/>
    <col min="9987" max="9987" width="13.140625" style="146" customWidth="1"/>
    <col min="9988" max="9988" width="8.140625" style="146" customWidth="1"/>
    <col min="9989" max="9989" width="11.85546875" style="146" customWidth="1"/>
    <col min="9990" max="9990" width="10.28515625" style="146" customWidth="1"/>
    <col min="9991" max="9991" width="7.85546875" style="146" customWidth="1"/>
    <col min="9992" max="9992" width="8" style="146" customWidth="1"/>
    <col min="9993" max="9993" width="8.85546875" style="146" customWidth="1"/>
    <col min="9994" max="9994" width="9" style="146" customWidth="1"/>
    <col min="9995" max="9995" width="8.7109375" style="146" customWidth="1"/>
    <col min="9996" max="9996" width="9.140625" style="146" customWidth="1"/>
    <col min="9997" max="9997" width="9.7109375" style="146" customWidth="1"/>
    <col min="9998" max="9998" width="9" style="146" customWidth="1"/>
    <col min="9999" max="10240" width="9.140625" style="146"/>
    <col min="10241" max="10241" width="6.28515625" style="146" customWidth="1"/>
    <col min="10242" max="10242" width="23.42578125" style="146" customWidth="1"/>
    <col min="10243" max="10243" width="13.140625" style="146" customWidth="1"/>
    <col min="10244" max="10244" width="8.140625" style="146" customWidth="1"/>
    <col min="10245" max="10245" width="11.85546875" style="146" customWidth="1"/>
    <col min="10246" max="10246" width="10.28515625" style="146" customWidth="1"/>
    <col min="10247" max="10247" width="7.85546875" style="146" customWidth="1"/>
    <col min="10248" max="10248" width="8" style="146" customWidth="1"/>
    <col min="10249" max="10249" width="8.85546875" style="146" customWidth="1"/>
    <col min="10250" max="10250" width="9" style="146" customWidth="1"/>
    <col min="10251" max="10251" width="8.7109375" style="146" customWidth="1"/>
    <col min="10252" max="10252" width="9.140625" style="146" customWidth="1"/>
    <col min="10253" max="10253" width="9.7109375" style="146" customWidth="1"/>
    <col min="10254" max="10254" width="9" style="146" customWidth="1"/>
    <col min="10255" max="10496" width="9.140625" style="146"/>
    <col min="10497" max="10497" width="6.28515625" style="146" customWidth="1"/>
    <col min="10498" max="10498" width="23.42578125" style="146" customWidth="1"/>
    <col min="10499" max="10499" width="13.140625" style="146" customWidth="1"/>
    <col min="10500" max="10500" width="8.140625" style="146" customWidth="1"/>
    <col min="10501" max="10501" width="11.85546875" style="146" customWidth="1"/>
    <col min="10502" max="10502" width="10.28515625" style="146" customWidth="1"/>
    <col min="10503" max="10503" width="7.85546875" style="146" customWidth="1"/>
    <col min="10504" max="10504" width="8" style="146" customWidth="1"/>
    <col min="10505" max="10505" width="8.85546875" style="146" customWidth="1"/>
    <col min="10506" max="10506" width="9" style="146" customWidth="1"/>
    <col min="10507" max="10507" width="8.7109375" style="146" customWidth="1"/>
    <col min="10508" max="10508" width="9.140625" style="146" customWidth="1"/>
    <col min="10509" max="10509" width="9.7109375" style="146" customWidth="1"/>
    <col min="10510" max="10510" width="9" style="146" customWidth="1"/>
    <col min="10511" max="10752" width="9.140625" style="146"/>
    <col min="10753" max="10753" width="6.28515625" style="146" customWidth="1"/>
    <col min="10754" max="10754" width="23.42578125" style="146" customWidth="1"/>
    <col min="10755" max="10755" width="13.140625" style="146" customWidth="1"/>
    <col min="10756" max="10756" width="8.140625" style="146" customWidth="1"/>
    <col min="10757" max="10757" width="11.85546875" style="146" customWidth="1"/>
    <col min="10758" max="10758" width="10.28515625" style="146" customWidth="1"/>
    <col min="10759" max="10759" width="7.85546875" style="146" customWidth="1"/>
    <col min="10760" max="10760" width="8" style="146" customWidth="1"/>
    <col min="10761" max="10761" width="8.85546875" style="146" customWidth="1"/>
    <col min="10762" max="10762" width="9" style="146" customWidth="1"/>
    <col min="10763" max="10763" width="8.7109375" style="146" customWidth="1"/>
    <col min="10764" max="10764" width="9.140625" style="146" customWidth="1"/>
    <col min="10765" max="10765" width="9.7109375" style="146" customWidth="1"/>
    <col min="10766" max="10766" width="9" style="146" customWidth="1"/>
    <col min="10767" max="11008" width="9.140625" style="146"/>
    <col min="11009" max="11009" width="6.28515625" style="146" customWidth="1"/>
    <col min="11010" max="11010" width="23.42578125" style="146" customWidth="1"/>
    <col min="11011" max="11011" width="13.140625" style="146" customWidth="1"/>
    <col min="11012" max="11012" width="8.140625" style="146" customWidth="1"/>
    <col min="11013" max="11013" width="11.85546875" style="146" customWidth="1"/>
    <col min="11014" max="11014" width="10.28515625" style="146" customWidth="1"/>
    <col min="11015" max="11015" width="7.85546875" style="146" customWidth="1"/>
    <col min="11016" max="11016" width="8" style="146" customWidth="1"/>
    <col min="11017" max="11017" width="8.85546875" style="146" customWidth="1"/>
    <col min="11018" max="11018" width="9" style="146" customWidth="1"/>
    <col min="11019" max="11019" width="8.7109375" style="146" customWidth="1"/>
    <col min="11020" max="11020" width="9.140625" style="146" customWidth="1"/>
    <col min="11021" max="11021" width="9.7109375" style="146" customWidth="1"/>
    <col min="11022" max="11022" width="9" style="146" customWidth="1"/>
    <col min="11023" max="11264" width="9.140625" style="146"/>
    <col min="11265" max="11265" width="6.28515625" style="146" customWidth="1"/>
    <col min="11266" max="11266" width="23.42578125" style="146" customWidth="1"/>
    <col min="11267" max="11267" width="13.140625" style="146" customWidth="1"/>
    <col min="11268" max="11268" width="8.140625" style="146" customWidth="1"/>
    <col min="11269" max="11269" width="11.85546875" style="146" customWidth="1"/>
    <col min="11270" max="11270" width="10.28515625" style="146" customWidth="1"/>
    <col min="11271" max="11271" width="7.85546875" style="146" customWidth="1"/>
    <col min="11272" max="11272" width="8" style="146" customWidth="1"/>
    <col min="11273" max="11273" width="8.85546875" style="146" customWidth="1"/>
    <col min="11274" max="11274" width="9" style="146" customWidth="1"/>
    <col min="11275" max="11275" width="8.7109375" style="146" customWidth="1"/>
    <col min="11276" max="11276" width="9.140625" style="146" customWidth="1"/>
    <col min="11277" max="11277" width="9.7109375" style="146" customWidth="1"/>
    <col min="11278" max="11278" width="9" style="146" customWidth="1"/>
    <col min="11279" max="11520" width="9.140625" style="146"/>
    <col min="11521" max="11521" width="6.28515625" style="146" customWidth="1"/>
    <col min="11522" max="11522" width="23.42578125" style="146" customWidth="1"/>
    <col min="11523" max="11523" width="13.140625" style="146" customWidth="1"/>
    <col min="11524" max="11524" width="8.140625" style="146" customWidth="1"/>
    <col min="11525" max="11525" width="11.85546875" style="146" customWidth="1"/>
    <col min="11526" max="11526" width="10.28515625" style="146" customWidth="1"/>
    <col min="11527" max="11527" width="7.85546875" style="146" customWidth="1"/>
    <col min="11528" max="11528" width="8" style="146" customWidth="1"/>
    <col min="11529" max="11529" width="8.85546875" style="146" customWidth="1"/>
    <col min="11530" max="11530" width="9" style="146" customWidth="1"/>
    <col min="11531" max="11531" width="8.7109375" style="146" customWidth="1"/>
    <col min="11532" max="11532" width="9.140625" style="146" customWidth="1"/>
    <col min="11533" max="11533" width="9.7109375" style="146" customWidth="1"/>
    <col min="11534" max="11534" width="9" style="146" customWidth="1"/>
    <col min="11535" max="11776" width="9.140625" style="146"/>
    <col min="11777" max="11777" width="6.28515625" style="146" customWidth="1"/>
    <col min="11778" max="11778" width="23.42578125" style="146" customWidth="1"/>
    <col min="11779" max="11779" width="13.140625" style="146" customWidth="1"/>
    <col min="11780" max="11780" width="8.140625" style="146" customWidth="1"/>
    <col min="11781" max="11781" width="11.85546875" style="146" customWidth="1"/>
    <col min="11782" max="11782" width="10.28515625" style="146" customWidth="1"/>
    <col min="11783" max="11783" width="7.85546875" style="146" customWidth="1"/>
    <col min="11784" max="11784" width="8" style="146" customWidth="1"/>
    <col min="11785" max="11785" width="8.85546875" style="146" customWidth="1"/>
    <col min="11786" max="11786" width="9" style="146" customWidth="1"/>
    <col min="11787" max="11787" width="8.7109375" style="146" customWidth="1"/>
    <col min="11788" max="11788" width="9.140625" style="146" customWidth="1"/>
    <col min="11789" max="11789" width="9.7109375" style="146" customWidth="1"/>
    <col min="11790" max="11790" width="9" style="146" customWidth="1"/>
    <col min="11791" max="12032" width="9.140625" style="146"/>
    <col min="12033" max="12033" width="6.28515625" style="146" customWidth="1"/>
    <col min="12034" max="12034" width="23.42578125" style="146" customWidth="1"/>
    <col min="12035" max="12035" width="13.140625" style="146" customWidth="1"/>
    <col min="12036" max="12036" width="8.140625" style="146" customWidth="1"/>
    <col min="12037" max="12037" width="11.85546875" style="146" customWidth="1"/>
    <col min="12038" max="12038" width="10.28515625" style="146" customWidth="1"/>
    <col min="12039" max="12039" width="7.85546875" style="146" customWidth="1"/>
    <col min="12040" max="12040" width="8" style="146" customWidth="1"/>
    <col min="12041" max="12041" width="8.85546875" style="146" customWidth="1"/>
    <col min="12042" max="12042" width="9" style="146" customWidth="1"/>
    <col min="12043" max="12043" width="8.7109375" style="146" customWidth="1"/>
    <col min="12044" max="12044" width="9.140625" style="146" customWidth="1"/>
    <col min="12045" max="12045" width="9.7109375" style="146" customWidth="1"/>
    <col min="12046" max="12046" width="9" style="146" customWidth="1"/>
    <col min="12047" max="12288" width="9.140625" style="146"/>
    <col min="12289" max="12289" width="6.28515625" style="146" customWidth="1"/>
    <col min="12290" max="12290" width="23.42578125" style="146" customWidth="1"/>
    <col min="12291" max="12291" width="13.140625" style="146" customWidth="1"/>
    <col min="12292" max="12292" width="8.140625" style="146" customWidth="1"/>
    <col min="12293" max="12293" width="11.85546875" style="146" customWidth="1"/>
    <col min="12294" max="12294" width="10.28515625" style="146" customWidth="1"/>
    <col min="12295" max="12295" width="7.85546875" style="146" customWidth="1"/>
    <col min="12296" max="12296" width="8" style="146" customWidth="1"/>
    <col min="12297" max="12297" width="8.85546875" style="146" customWidth="1"/>
    <col min="12298" max="12298" width="9" style="146" customWidth="1"/>
    <col min="12299" max="12299" width="8.7109375" style="146" customWidth="1"/>
    <col min="12300" max="12300" width="9.140625" style="146" customWidth="1"/>
    <col min="12301" max="12301" width="9.7109375" style="146" customWidth="1"/>
    <col min="12302" max="12302" width="9" style="146" customWidth="1"/>
    <col min="12303" max="12544" width="9.140625" style="146"/>
    <col min="12545" max="12545" width="6.28515625" style="146" customWidth="1"/>
    <col min="12546" max="12546" width="23.42578125" style="146" customWidth="1"/>
    <col min="12547" max="12547" width="13.140625" style="146" customWidth="1"/>
    <col min="12548" max="12548" width="8.140625" style="146" customWidth="1"/>
    <col min="12549" max="12549" width="11.85546875" style="146" customWidth="1"/>
    <col min="12550" max="12550" width="10.28515625" style="146" customWidth="1"/>
    <col min="12551" max="12551" width="7.85546875" style="146" customWidth="1"/>
    <col min="12552" max="12552" width="8" style="146" customWidth="1"/>
    <col min="12553" max="12553" width="8.85546875" style="146" customWidth="1"/>
    <col min="12554" max="12554" width="9" style="146" customWidth="1"/>
    <col min="12555" max="12555" width="8.7109375" style="146" customWidth="1"/>
    <col min="12556" max="12556" width="9.140625" style="146" customWidth="1"/>
    <col min="12557" max="12557" width="9.7109375" style="146" customWidth="1"/>
    <col min="12558" max="12558" width="9" style="146" customWidth="1"/>
    <col min="12559" max="12800" width="9.140625" style="146"/>
    <col min="12801" max="12801" width="6.28515625" style="146" customWidth="1"/>
    <col min="12802" max="12802" width="23.42578125" style="146" customWidth="1"/>
    <col min="12803" max="12803" width="13.140625" style="146" customWidth="1"/>
    <col min="12804" max="12804" width="8.140625" style="146" customWidth="1"/>
    <col min="12805" max="12805" width="11.85546875" style="146" customWidth="1"/>
    <col min="12806" max="12806" width="10.28515625" style="146" customWidth="1"/>
    <col min="12807" max="12807" width="7.85546875" style="146" customWidth="1"/>
    <col min="12808" max="12808" width="8" style="146" customWidth="1"/>
    <col min="12809" max="12809" width="8.85546875" style="146" customWidth="1"/>
    <col min="12810" max="12810" width="9" style="146" customWidth="1"/>
    <col min="12811" max="12811" width="8.7109375" style="146" customWidth="1"/>
    <col min="12812" max="12812" width="9.140625" style="146" customWidth="1"/>
    <col min="12813" max="12813" width="9.7109375" style="146" customWidth="1"/>
    <col min="12814" max="12814" width="9" style="146" customWidth="1"/>
    <col min="12815" max="13056" width="9.140625" style="146"/>
    <col min="13057" max="13057" width="6.28515625" style="146" customWidth="1"/>
    <col min="13058" max="13058" width="23.42578125" style="146" customWidth="1"/>
    <col min="13059" max="13059" width="13.140625" style="146" customWidth="1"/>
    <col min="13060" max="13060" width="8.140625" style="146" customWidth="1"/>
    <col min="13061" max="13061" width="11.85546875" style="146" customWidth="1"/>
    <col min="13062" max="13062" width="10.28515625" style="146" customWidth="1"/>
    <col min="13063" max="13063" width="7.85546875" style="146" customWidth="1"/>
    <col min="13064" max="13064" width="8" style="146" customWidth="1"/>
    <col min="13065" max="13065" width="8.85546875" style="146" customWidth="1"/>
    <col min="13066" max="13066" width="9" style="146" customWidth="1"/>
    <col min="13067" max="13067" width="8.7109375" style="146" customWidth="1"/>
    <col min="13068" max="13068" width="9.140625" style="146" customWidth="1"/>
    <col min="13069" max="13069" width="9.7109375" style="146" customWidth="1"/>
    <col min="13070" max="13070" width="9" style="146" customWidth="1"/>
    <col min="13071" max="13312" width="9.140625" style="146"/>
    <col min="13313" max="13313" width="6.28515625" style="146" customWidth="1"/>
    <col min="13314" max="13314" width="23.42578125" style="146" customWidth="1"/>
    <col min="13315" max="13315" width="13.140625" style="146" customWidth="1"/>
    <col min="13316" max="13316" width="8.140625" style="146" customWidth="1"/>
    <col min="13317" max="13317" width="11.85546875" style="146" customWidth="1"/>
    <col min="13318" max="13318" width="10.28515625" style="146" customWidth="1"/>
    <col min="13319" max="13319" width="7.85546875" style="146" customWidth="1"/>
    <col min="13320" max="13320" width="8" style="146" customWidth="1"/>
    <col min="13321" max="13321" width="8.85546875" style="146" customWidth="1"/>
    <col min="13322" max="13322" width="9" style="146" customWidth="1"/>
    <col min="13323" max="13323" width="8.7109375" style="146" customWidth="1"/>
    <col min="13324" max="13324" width="9.140625" style="146" customWidth="1"/>
    <col min="13325" max="13325" width="9.7109375" style="146" customWidth="1"/>
    <col min="13326" max="13326" width="9" style="146" customWidth="1"/>
    <col min="13327" max="13568" width="9.140625" style="146"/>
    <col min="13569" max="13569" width="6.28515625" style="146" customWidth="1"/>
    <col min="13570" max="13570" width="23.42578125" style="146" customWidth="1"/>
    <col min="13571" max="13571" width="13.140625" style="146" customWidth="1"/>
    <col min="13572" max="13572" width="8.140625" style="146" customWidth="1"/>
    <col min="13573" max="13573" width="11.85546875" style="146" customWidth="1"/>
    <col min="13574" max="13574" width="10.28515625" style="146" customWidth="1"/>
    <col min="13575" max="13575" width="7.85546875" style="146" customWidth="1"/>
    <col min="13576" max="13576" width="8" style="146" customWidth="1"/>
    <col min="13577" max="13577" width="8.85546875" style="146" customWidth="1"/>
    <col min="13578" max="13578" width="9" style="146" customWidth="1"/>
    <col min="13579" max="13579" width="8.7109375" style="146" customWidth="1"/>
    <col min="13580" max="13580" width="9.140625" style="146" customWidth="1"/>
    <col min="13581" max="13581" width="9.7109375" style="146" customWidth="1"/>
    <col min="13582" max="13582" width="9" style="146" customWidth="1"/>
    <col min="13583" max="13824" width="9.140625" style="146"/>
    <col min="13825" max="13825" width="6.28515625" style="146" customWidth="1"/>
    <col min="13826" max="13826" width="23.42578125" style="146" customWidth="1"/>
    <col min="13827" max="13827" width="13.140625" style="146" customWidth="1"/>
    <col min="13828" max="13828" width="8.140625" style="146" customWidth="1"/>
    <col min="13829" max="13829" width="11.85546875" style="146" customWidth="1"/>
    <col min="13830" max="13830" width="10.28515625" style="146" customWidth="1"/>
    <col min="13831" max="13831" width="7.85546875" style="146" customWidth="1"/>
    <col min="13832" max="13832" width="8" style="146" customWidth="1"/>
    <col min="13833" max="13833" width="8.85546875" style="146" customWidth="1"/>
    <col min="13834" max="13834" width="9" style="146" customWidth="1"/>
    <col min="13835" max="13835" width="8.7109375" style="146" customWidth="1"/>
    <col min="13836" max="13836" width="9.140625" style="146" customWidth="1"/>
    <col min="13837" max="13837" width="9.7109375" style="146" customWidth="1"/>
    <col min="13838" max="13838" width="9" style="146" customWidth="1"/>
    <col min="13839" max="14080" width="9.140625" style="146"/>
    <col min="14081" max="14081" width="6.28515625" style="146" customWidth="1"/>
    <col min="14082" max="14082" width="23.42578125" style="146" customWidth="1"/>
    <col min="14083" max="14083" width="13.140625" style="146" customWidth="1"/>
    <col min="14084" max="14084" width="8.140625" style="146" customWidth="1"/>
    <col min="14085" max="14085" width="11.85546875" style="146" customWidth="1"/>
    <col min="14086" max="14086" width="10.28515625" style="146" customWidth="1"/>
    <col min="14087" max="14087" width="7.85546875" style="146" customWidth="1"/>
    <col min="14088" max="14088" width="8" style="146" customWidth="1"/>
    <col min="14089" max="14089" width="8.85546875" style="146" customWidth="1"/>
    <col min="14090" max="14090" width="9" style="146" customWidth="1"/>
    <col min="14091" max="14091" width="8.7109375" style="146" customWidth="1"/>
    <col min="14092" max="14092" width="9.140625" style="146" customWidth="1"/>
    <col min="14093" max="14093" width="9.7109375" style="146" customWidth="1"/>
    <col min="14094" max="14094" width="9" style="146" customWidth="1"/>
    <col min="14095" max="14336" width="9.140625" style="146"/>
    <col min="14337" max="14337" width="6.28515625" style="146" customWidth="1"/>
    <col min="14338" max="14338" width="23.42578125" style="146" customWidth="1"/>
    <col min="14339" max="14339" width="13.140625" style="146" customWidth="1"/>
    <col min="14340" max="14340" width="8.140625" style="146" customWidth="1"/>
    <col min="14341" max="14341" width="11.85546875" style="146" customWidth="1"/>
    <col min="14342" max="14342" width="10.28515625" style="146" customWidth="1"/>
    <col min="14343" max="14343" width="7.85546875" style="146" customWidth="1"/>
    <col min="14344" max="14344" width="8" style="146" customWidth="1"/>
    <col min="14345" max="14345" width="8.85546875" style="146" customWidth="1"/>
    <col min="14346" max="14346" width="9" style="146" customWidth="1"/>
    <col min="14347" max="14347" width="8.7109375" style="146" customWidth="1"/>
    <col min="14348" max="14348" width="9.140625" style="146" customWidth="1"/>
    <col min="14349" max="14349" width="9.7109375" style="146" customWidth="1"/>
    <col min="14350" max="14350" width="9" style="146" customWidth="1"/>
    <col min="14351" max="14592" width="9.140625" style="146"/>
    <col min="14593" max="14593" width="6.28515625" style="146" customWidth="1"/>
    <col min="14594" max="14594" width="23.42578125" style="146" customWidth="1"/>
    <col min="14595" max="14595" width="13.140625" style="146" customWidth="1"/>
    <col min="14596" max="14596" width="8.140625" style="146" customWidth="1"/>
    <col min="14597" max="14597" width="11.85546875" style="146" customWidth="1"/>
    <col min="14598" max="14598" width="10.28515625" style="146" customWidth="1"/>
    <col min="14599" max="14599" width="7.85546875" style="146" customWidth="1"/>
    <col min="14600" max="14600" width="8" style="146" customWidth="1"/>
    <col min="14601" max="14601" width="8.85546875" style="146" customWidth="1"/>
    <col min="14602" max="14602" width="9" style="146" customWidth="1"/>
    <col min="14603" max="14603" width="8.7109375" style="146" customWidth="1"/>
    <col min="14604" max="14604" width="9.140625" style="146" customWidth="1"/>
    <col min="14605" max="14605" width="9.7109375" style="146" customWidth="1"/>
    <col min="14606" max="14606" width="9" style="146" customWidth="1"/>
    <col min="14607" max="14848" width="9.140625" style="146"/>
    <col min="14849" max="14849" width="6.28515625" style="146" customWidth="1"/>
    <col min="14850" max="14850" width="23.42578125" style="146" customWidth="1"/>
    <col min="14851" max="14851" width="13.140625" style="146" customWidth="1"/>
    <col min="14852" max="14852" width="8.140625" style="146" customWidth="1"/>
    <col min="14853" max="14853" width="11.85546875" style="146" customWidth="1"/>
    <col min="14854" max="14854" width="10.28515625" style="146" customWidth="1"/>
    <col min="14855" max="14855" width="7.85546875" style="146" customWidth="1"/>
    <col min="14856" max="14856" width="8" style="146" customWidth="1"/>
    <col min="14857" max="14857" width="8.85546875" style="146" customWidth="1"/>
    <col min="14858" max="14858" width="9" style="146" customWidth="1"/>
    <col min="14859" max="14859" width="8.7109375" style="146" customWidth="1"/>
    <col min="14860" max="14860" width="9.140625" style="146" customWidth="1"/>
    <col min="14861" max="14861" width="9.7109375" style="146" customWidth="1"/>
    <col min="14862" max="14862" width="9" style="146" customWidth="1"/>
    <col min="14863" max="15104" width="9.140625" style="146"/>
    <col min="15105" max="15105" width="6.28515625" style="146" customWidth="1"/>
    <col min="15106" max="15106" width="23.42578125" style="146" customWidth="1"/>
    <col min="15107" max="15107" width="13.140625" style="146" customWidth="1"/>
    <col min="15108" max="15108" width="8.140625" style="146" customWidth="1"/>
    <col min="15109" max="15109" width="11.85546875" style="146" customWidth="1"/>
    <col min="15110" max="15110" width="10.28515625" style="146" customWidth="1"/>
    <col min="15111" max="15111" width="7.85546875" style="146" customWidth="1"/>
    <col min="15112" max="15112" width="8" style="146" customWidth="1"/>
    <col min="15113" max="15113" width="8.85546875" style="146" customWidth="1"/>
    <col min="15114" max="15114" width="9" style="146" customWidth="1"/>
    <col min="15115" max="15115" width="8.7109375" style="146" customWidth="1"/>
    <col min="15116" max="15116" width="9.140625" style="146" customWidth="1"/>
    <col min="15117" max="15117" width="9.7109375" style="146" customWidth="1"/>
    <col min="15118" max="15118" width="9" style="146" customWidth="1"/>
    <col min="15119" max="15360" width="9.140625" style="146"/>
    <col min="15361" max="15361" width="6.28515625" style="146" customWidth="1"/>
    <col min="15362" max="15362" width="23.42578125" style="146" customWidth="1"/>
    <col min="15363" max="15363" width="13.140625" style="146" customWidth="1"/>
    <col min="15364" max="15364" width="8.140625" style="146" customWidth="1"/>
    <col min="15365" max="15365" width="11.85546875" style="146" customWidth="1"/>
    <col min="15366" max="15366" width="10.28515625" style="146" customWidth="1"/>
    <col min="15367" max="15367" width="7.85546875" style="146" customWidth="1"/>
    <col min="15368" max="15368" width="8" style="146" customWidth="1"/>
    <col min="15369" max="15369" width="8.85546875" style="146" customWidth="1"/>
    <col min="15370" max="15370" width="9" style="146" customWidth="1"/>
    <col min="15371" max="15371" width="8.7109375" style="146" customWidth="1"/>
    <col min="15372" max="15372" width="9.140625" style="146" customWidth="1"/>
    <col min="15373" max="15373" width="9.7109375" style="146" customWidth="1"/>
    <col min="15374" max="15374" width="9" style="146" customWidth="1"/>
    <col min="15375" max="15616" width="9.140625" style="146"/>
    <col min="15617" max="15617" width="6.28515625" style="146" customWidth="1"/>
    <col min="15618" max="15618" width="23.42578125" style="146" customWidth="1"/>
    <col min="15619" max="15619" width="13.140625" style="146" customWidth="1"/>
    <col min="15620" max="15620" width="8.140625" style="146" customWidth="1"/>
    <col min="15621" max="15621" width="11.85546875" style="146" customWidth="1"/>
    <col min="15622" max="15622" width="10.28515625" style="146" customWidth="1"/>
    <col min="15623" max="15623" width="7.85546875" style="146" customWidth="1"/>
    <col min="15624" max="15624" width="8" style="146" customWidth="1"/>
    <col min="15625" max="15625" width="8.85546875" style="146" customWidth="1"/>
    <col min="15626" max="15626" width="9" style="146" customWidth="1"/>
    <col min="15627" max="15627" width="8.7109375" style="146" customWidth="1"/>
    <col min="15628" max="15628" width="9.140625" style="146" customWidth="1"/>
    <col min="15629" max="15629" width="9.7109375" style="146" customWidth="1"/>
    <col min="15630" max="15630" width="9" style="146" customWidth="1"/>
    <col min="15631" max="15872" width="9.140625" style="146"/>
    <col min="15873" max="15873" width="6.28515625" style="146" customWidth="1"/>
    <col min="15874" max="15874" width="23.42578125" style="146" customWidth="1"/>
    <col min="15875" max="15875" width="13.140625" style="146" customWidth="1"/>
    <col min="15876" max="15876" width="8.140625" style="146" customWidth="1"/>
    <col min="15877" max="15877" width="11.85546875" style="146" customWidth="1"/>
    <col min="15878" max="15878" width="10.28515625" style="146" customWidth="1"/>
    <col min="15879" max="15879" width="7.85546875" style="146" customWidth="1"/>
    <col min="15880" max="15880" width="8" style="146" customWidth="1"/>
    <col min="15881" max="15881" width="8.85546875" style="146" customWidth="1"/>
    <col min="15882" max="15882" width="9" style="146" customWidth="1"/>
    <col min="15883" max="15883" width="8.7109375" style="146" customWidth="1"/>
    <col min="15884" max="15884" width="9.140625" style="146" customWidth="1"/>
    <col min="15885" max="15885" width="9.7109375" style="146" customWidth="1"/>
    <col min="15886" max="15886" width="9" style="146" customWidth="1"/>
    <col min="15887" max="16128" width="9.140625" style="146"/>
    <col min="16129" max="16129" width="6.28515625" style="146" customWidth="1"/>
    <col min="16130" max="16130" width="23.42578125" style="146" customWidth="1"/>
    <col min="16131" max="16131" width="13.140625" style="146" customWidth="1"/>
    <col min="16132" max="16132" width="8.140625" style="146" customWidth="1"/>
    <col min="16133" max="16133" width="11.85546875" style="146" customWidth="1"/>
    <col min="16134" max="16134" width="10.28515625" style="146" customWidth="1"/>
    <col min="16135" max="16135" width="7.85546875" style="146" customWidth="1"/>
    <col min="16136" max="16136" width="8" style="146" customWidth="1"/>
    <col min="16137" max="16137" width="8.85546875" style="146" customWidth="1"/>
    <col min="16138" max="16138" width="9" style="146" customWidth="1"/>
    <col min="16139" max="16139" width="8.7109375" style="146" customWidth="1"/>
    <col min="16140" max="16140" width="9.140625" style="146" customWidth="1"/>
    <col min="16141" max="16141" width="9.7109375" style="146" customWidth="1"/>
    <col min="16142" max="16142" width="9" style="146" customWidth="1"/>
    <col min="16143" max="16384" width="9.140625" style="146"/>
  </cols>
  <sheetData>
    <row r="1" spans="1:17" ht="46.5" customHeight="1" x14ac:dyDescent="0.25">
      <c r="A1" s="268" t="s">
        <v>500</v>
      </c>
      <c r="B1" s="268"/>
      <c r="C1" s="268"/>
      <c r="D1" s="268"/>
      <c r="E1" s="268"/>
      <c r="F1" s="19"/>
      <c r="G1" s="19"/>
      <c r="H1" s="19"/>
      <c r="I1" s="19"/>
      <c r="J1" s="19"/>
      <c r="K1" s="3"/>
      <c r="L1" s="5"/>
      <c r="M1" s="5"/>
      <c r="N1" s="5"/>
    </row>
    <row r="2" spans="1:17" ht="13.5" customHeight="1" x14ac:dyDescent="0.25">
      <c r="A2" s="352"/>
      <c r="B2" s="352"/>
      <c r="C2" s="352"/>
      <c r="D2" s="352"/>
      <c r="E2" s="352"/>
      <c r="F2" s="19"/>
      <c r="G2" s="19"/>
      <c r="H2" s="19"/>
      <c r="I2" s="19"/>
      <c r="J2" s="19"/>
      <c r="K2" s="3"/>
      <c r="L2" s="5"/>
      <c r="M2" s="5"/>
      <c r="N2" s="5"/>
    </row>
    <row r="3" spans="1:17" ht="27.75" customHeight="1" x14ac:dyDescent="0.3">
      <c r="A3" s="317" t="s">
        <v>19</v>
      </c>
      <c r="B3" s="317"/>
      <c r="C3" s="317"/>
      <c r="D3" s="317"/>
      <c r="E3" s="317"/>
      <c r="F3" s="317"/>
      <c r="G3" s="317"/>
      <c r="H3" s="317"/>
      <c r="I3" s="317"/>
      <c r="J3" s="317"/>
      <c r="K3" s="317"/>
      <c r="L3" s="317"/>
      <c r="M3" s="317"/>
      <c r="N3" s="317"/>
      <c r="P3" s="147">
        <v>0.3</v>
      </c>
      <c r="Q3" s="148">
        <v>9</v>
      </c>
    </row>
    <row r="4" spans="1:17" ht="13.5" customHeight="1" x14ac:dyDescent="0.3">
      <c r="A4" s="270"/>
      <c r="B4" s="270"/>
      <c r="C4" s="270"/>
      <c r="D4" s="270"/>
      <c r="E4" s="270"/>
      <c r="F4" s="270"/>
      <c r="G4" s="270"/>
      <c r="H4" s="270"/>
      <c r="I4" s="270"/>
      <c r="J4" s="270"/>
      <c r="K4" s="270"/>
      <c r="L4" s="270"/>
      <c r="M4" s="270"/>
      <c r="N4" s="270"/>
      <c r="P4" s="148">
        <f>(Q4*P3)/Q3</f>
        <v>3.3333333333333333E-2</v>
      </c>
      <c r="Q4" s="148">
        <v>1</v>
      </c>
    </row>
    <row r="5" spans="1:17" s="149" customFormat="1" ht="21.75" customHeight="1" x14ac:dyDescent="0.25">
      <c r="A5" s="271" t="s">
        <v>0</v>
      </c>
      <c r="B5" s="271" t="s">
        <v>1</v>
      </c>
      <c r="C5" s="274" t="s">
        <v>18</v>
      </c>
      <c r="D5" s="277" t="s">
        <v>2</v>
      </c>
      <c r="E5" s="278"/>
      <c r="F5" s="278"/>
      <c r="G5" s="278"/>
      <c r="H5" s="278"/>
      <c r="I5" s="278"/>
      <c r="J5" s="278"/>
      <c r="K5" s="278"/>
      <c r="L5" s="279"/>
      <c r="M5" s="347" t="s">
        <v>4</v>
      </c>
      <c r="N5" s="283" t="s">
        <v>5</v>
      </c>
    </row>
    <row r="6" spans="1:17" s="149" customFormat="1" ht="36.75" customHeight="1" x14ac:dyDescent="0.25">
      <c r="A6" s="272"/>
      <c r="B6" s="272"/>
      <c r="C6" s="275"/>
      <c r="D6" s="286" t="s">
        <v>501</v>
      </c>
      <c r="E6" s="286"/>
      <c r="F6" s="286"/>
      <c r="G6" s="286"/>
      <c r="H6" s="286"/>
      <c r="I6" s="277" t="s">
        <v>408</v>
      </c>
      <c r="J6" s="278"/>
      <c r="K6" s="279"/>
      <c r="L6" s="350" t="s">
        <v>391</v>
      </c>
      <c r="M6" s="348"/>
      <c r="N6" s="284"/>
    </row>
    <row r="7" spans="1:17" s="149" customFormat="1" ht="51.75" customHeight="1" x14ac:dyDescent="0.25">
      <c r="A7" s="273"/>
      <c r="B7" s="273"/>
      <c r="C7" s="276"/>
      <c r="D7" s="7" t="s">
        <v>392</v>
      </c>
      <c r="E7" s="7" t="s">
        <v>502</v>
      </c>
      <c r="F7" s="8" t="s">
        <v>503</v>
      </c>
      <c r="G7" s="7" t="s">
        <v>395</v>
      </c>
      <c r="H7" s="7" t="s">
        <v>396</v>
      </c>
      <c r="I7" s="7" t="s">
        <v>504</v>
      </c>
      <c r="J7" s="118" t="s">
        <v>505</v>
      </c>
      <c r="K7" s="118" t="s">
        <v>506</v>
      </c>
      <c r="L7" s="350"/>
      <c r="M7" s="349"/>
      <c r="N7" s="285"/>
    </row>
    <row r="8" spans="1:17" s="149" customFormat="1" ht="20.100000000000001" customHeight="1" x14ac:dyDescent="0.25">
      <c r="A8" s="22" t="s">
        <v>22</v>
      </c>
      <c r="B8" s="43" t="s">
        <v>131</v>
      </c>
      <c r="C8" s="9">
        <v>0.7</v>
      </c>
      <c r="D8" s="150">
        <v>0.03</v>
      </c>
      <c r="E8" s="150"/>
      <c r="F8" s="150"/>
      <c r="G8" s="150">
        <v>0.01</v>
      </c>
      <c r="H8" s="150"/>
      <c r="I8" s="150">
        <v>7.0000000000000007E-2</v>
      </c>
      <c r="J8" s="150">
        <v>7.0000000000000007E-2</v>
      </c>
      <c r="K8" s="150">
        <v>0.06</v>
      </c>
      <c r="L8" s="151">
        <f t="shared" ref="L8:L23" si="0">SUM(D8:K8)</f>
        <v>0.24000000000000002</v>
      </c>
      <c r="M8" s="151">
        <f t="shared" ref="M8:M23" si="1">C8+L8</f>
        <v>0.94</v>
      </c>
      <c r="N8" s="4">
        <f>IF(M8&gt;=90%,50,IF(AND(80%&lt;=M8,M8&lt;90%),45,IF(AND(70%&lt;=M8,M8&lt;80%),40,IF(AND(60%&lt;=M8,M8&lt;70%),30,IF(AND(50%&lt;=M8,M8&lt;60%),25,IF(M8&lt;50%,0,""))))))</f>
        <v>50</v>
      </c>
    </row>
    <row r="9" spans="1:17" s="149" customFormat="1" ht="20.100000000000001" customHeight="1" x14ac:dyDescent="0.25">
      <c r="A9" s="22" t="s">
        <v>23</v>
      </c>
      <c r="B9" s="43" t="s">
        <v>132</v>
      </c>
      <c r="C9" s="9">
        <v>0.7</v>
      </c>
      <c r="D9" s="150">
        <v>0.03</v>
      </c>
      <c r="E9" s="150">
        <v>0.03</v>
      </c>
      <c r="F9" s="150">
        <v>0.01</v>
      </c>
      <c r="G9" s="150"/>
      <c r="H9" s="150"/>
      <c r="I9" s="9">
        <v>7.0000000000000007E-2</v>
      </c>
      <c r="J9" s="9">
        <v>7.0000000000000007E-2</v>
      </c>
      <c r="K9" s="9"/>
      <c r="L9" s="151">
        <f t="shared" si="0"/>
        <v>0.21000000000000002</v>
      </c>
      <c r="M9" s="151">
        <f t="shared" si="1"/>
        <v>0.90999999999999992</v>
      </c>
      <c r="N9" s="4">
        <f t="shared" ref="N9:N23" si="2">IF(M9&gt;=90%,50,IF(AND(80%&lt;=M9,M9&lt;90%),45,IF(AND(70%&lt;=M9,M9&lt;80%),40,IF(AND(60%&lt;=M9,M9&lt;70%),30,IF(AND(50%&lt;=M9,M9&lt;60%),25,IF(M9&lt;50%,0,""))))))</f>
        <v>50</v>
      </c>
    </row>
    <row r="10" spans="1:17" s="149" customFormat="1" ht="20.100000000000001" customHeight="1" x14ac:dyDescent="0.25">
      <c r="A10" s="22" t="s">
        <v>24</v>
      </c>
      <c r="B10" s="43" t="s">
        <v>133</v>
      </c>
      <c r="C10" s="9">
        <v>0.7</v>
      </c>
      <c r="D10" s="150">
        <v>0.03</v>
      </c>
      <c r="E10" s="150">
        <v>0.03</v>
      </c>
      <c r="F10" s="150">
        <v>0.01</v>
      </c>
      <c r="G10" s="9"/>
      <c r="H10" s="9"/>
      <c r="I10" s="9">
        <v>7.0000000000000007E-2</v>
      </c>
      <c r="J10" s="9">
        <v>7.0000000000000007E-2</v>
      </c>
      <c r="K10" s="9"/>
      <c r="L10" s="151">
        <f t="shared" si="0"/>
        <v>0.21000000000000002</v>
      </c>
      <c r="M10" s="151">
        <f t="shared" si="1"/>
        <v>0.90999999999999992</v>
      </c>
      <c r="N10" s="4">
        <f t="shared" si="2"/>
        <v>50</v>
      </c>
    </row>
    <row r="11" spans="1:17" s="149" customFormat="1" ht="20.100000000000001" customHeight="1" x14ac:dyDescent="0.25">
      <c r="A11" s="22" t="s">
        <v>25</v>
      </c>
      <c r="B11" s="44" t="s">
        <v>134</v>
      </c>
      <c r="C11" s="9">
        <v>0.7</v>
      </c>
      <c r="D11" s="150">
        <v>0.03</v>
      </c>
      <c r="E11" s="150"/>
      <c r="F11" s="150"/>
      <c r="G11" s="9"/>
      <c r="H11" s="9"/>
      <c r="I11" s="9">
        <v>7.0000000000000007E-2</v>
      </c>
      <c r="J11" s="9"/>
      <c r="K11" s="9">
        <v>0.06</v>
      </c>
      <c r="L11" s="151">
        <f t="shared" si="0"/>
        <v>0.16</v>
      </c>
      <c r="M11" s="151">
        <f t="shared" si="1"/>
        <v>0.86</v>
      </c>
      <c r="N11" s="4">
        <f t="shared" si="2"/>
        <v>45</v>
      </c>
    </row>
    <row r="12" spans="1:17" s="149" customFormat="1" ht="20.100000000000001" customHeight="1" x14ac:dyDescent="0.25">
      <c r="A12" s="22" t="s">
        <v>26</v>
      </c>
      <c r="B12" s="43" t="s">
        <v>135</v>
      </c>
      <c r="C12" s="9">
        <v>0.7</v>
      </c>
      <c r="D12" s="150">
        <v>0.03</v>
      </c>
      <c r="E12" s="150"/>
      <c r="F12" s="150"/>
      <c r="G12" s="9"/>
      <c r="H12" s="150">
        <v>0.02</v>
      </c>
      <c r="I12" s="9">
        <v>7.0000000000000007E-2</v>
      </c>
      <c r="J12" s="9"/>
      <c r="K12" s="9"/>
      <c r="L12" s="151">
        <f t="shared" si="0"/>
        <v>0.12000000000000001</v>
      </c>
      <c r="M12" s="151">
        <f t="shared" si="1"/>
        <v>0.82</v>
      </c>
      <c r="N12" s="4">
        <f t="shared" si="2"/>
        <v>45</v>
      </c>
    </row>
    <row r="13" spans="1:17" s="149" customFormat="1" ht="33.75" customHeight="1" x14ac:dyDescent="0.25">
      <c r="A13" s="22" t="s">
        <v>27</v>
      </c>
      <c r="B13" s="43" t="s">
        <v>136</v>
      </c>
      <c r="C13" s="9">
        <v>0.7</v>
      </c>
      <c r="D13" s="150">
        <v>0.03</v>
      </c>
      <c r="E13" s="40"/>
      <c r="F13" s="150"/>
      <c r="G13" s="150">
        <v>0.01</v>
      </c>
      <c r="H13" s="150">
        <v>0.02</v>
      </c>
      <c r="I13" s="40">
        <v>7.0000000000000007E-2</v>
      </c>
      <c r="J13" s="40"/>
      <c r="K13" s="40"/>
      <c r="L13" s="151">
        <f t="shared" si="0"/>
        <v>0.13</v>
      </c>
      <c r="M13" s="151">
        <f t="shared" si="1"/>
        <v>0.83</v>
      </c>
      <c r="N13" s="4">
        <f t="shared" si="2"/>
        <v>45</v>
      </c>
    </row>
    <row r="14" spans="1:17" s="149" customFormat="1" ht="20.100000000000001" customHeight="1" x14ac:dyDescent="0.25">
      <c r="A14" s="22" t="s">
        <v>28</v>
      </c>
      <c r="B14" s="43" t="s">
        <v>137</v>
      </c>
      <c r="C14" s="9">
        <v>0.7</v>
      </c>
      <c r="D14" s="150">
        <v>0.03</v>
      </c>
      <c r="E14" s="40"/>
      <c r="F14" s="41"/>
      <c r="G14" s="40"/>
      <c r="H14" s="40"/>
      <c r="I14" s="40">
        <v>7.0000000000000007E-2</v>
      </c>
      <c r="J14" s="40"/>
      <c r="K14" s="40"/>
      <c r="L14" s="151">
        <f t="shared" si="0"/>
        <v>0.1</v>
      </c>
      <c r="M14" s="151">
        <f t="shared" si="1"/>
        <v>0.79999999999999993</v>
      </c>
      <c r="N14" s="4">
        <f t="shared" si="2"/>
        <v>45</v>
      </c>
    </row>
    <row r="15" spans="1:17" s="149" customFormat="1" ht="20.100000000000001" customHeight="1" x14ac:dyDescent="0.25">
      <c r="A15" s="22" t="s">
        <v>29</v>
      </c>
      <c r="B15" s="43" t="s">
        <v>138</v>
      </c>
      <c r="C15" s="9">
        <v>0.7</v>
      </c>
      <c r="D15" s="150">
        <v>0.03</v>
      </c>
      <c r="E15" s="150"/>
      <c r="F15" s="41"/>
      <c r="G15" s="40"/>
      <c r="H15" s="150"/>
      <c r="I15" s="40">
        <v>7.0000000000000007E-2</v>
      </c>
      <c r="J15" s="40">
        <v>7.0000000000000007E-2</v>
      </c>
      <c r="K15" s="40"/>
      <c r="L15" s="151">
        <f t="shared" si="0"/>
        <v>0.17</v>
      </c>
      <c r="M15" s="151">
        <f t="shared" si="1"/>
        <v>0.87</v>
      </c>
      <c r="N15" s="4">
        <f t="shared" si="2"/>
        <v>45</v>
      </c>
    </row>
    <row r="16" spans="1:17" s="149" customFormat="1" ht="20.100000000000001" customHeight="1" x14ac:dyDescent="0.25">
      <c r="A16" s="22" t="s">
        <v>30</v>
      </c>
      <c r="B16" s="43" t="s">
        <v>139</v>
      </c>
      <c r="C16" s="9">
        <v>0.7</v>
      </c>
      <c r="D16" s="150">
        <v>0.03</v>
      </c>
      <c r="E16" s="40"/>
      <c r="F16" s="150"/>
      <c r="G16" s="150"/>
      <c r="H16" s="150"/>
      <c r="I16" s="40">
        <v>7.0000000000000007E-2</v>
      </c>
      <c r="J16" s="40">
        <v>7.0000000000000007E-2</v>
      </c>
      <c r="K16" s="40"/>
      <c r="L16" s="151">
        <f t="shared" si="0"/>
        <v>0.17</v>
      </c>
      <c r="M16" s="151">
        <f t="shared" si="1"/>
        <v>0.87</v>
      </c>
      <c r="N16" s="4">
        <f t="shared" si="2"/>
        <v>45</v>
      </c>
    </row>
    <row r="17" spans="1:15" s="149" customFormat="1" ht="20.100000000000001" customHeight="1" x14ac:dyDescent="0.25">
      <c r="A17" s="22" t="s">
        <v>31</v>
      </c>
      <c r="B17" s="43" t="s">
        <v>140</v>
      </c>
      <c r="C17" s="9">
        <v>0.7</v>
      </c>
      <c r="D17" s="150">
        <v>0.03</v>
      </c>
      <c r="E17" s="40"/>
      <c r="F17" s="150"/>
      <c r="G17" s="150"/>
      <c r="H17" s="150">
        <v>0.02</v>
      </c>
      <c r="I17" s="150">
        <v>7.0000000000000007E-2</v>
      </c>
      <c r="J17" s="150">
        <v>7.0000000000000007E-2</v>
      </c>
      <c r="K17" s="40"/>
      <c r="L17" s="151">
        <f t="shared" si="0"/>
        <v>0.19</v>
      </c>
      <c r="M17" s="151">
        <f t="shared" si="1"/>
        <v>0.8899999999999999</v>
      </c>
      <c r="N17" s="4">
        <f t="shared" si="2"/>
        <v>45</v>
      </c>
    </row>
    <row r="18" spans="1:15" s="149" customFormat="1" ht="20.100000000000001" customHeight="1" x14ac:dyDescent="0.25">
      <c r="A18" s="22" t="s">
        <v>32</v>
      </c>
      <c r="B18" s="43" t="s">
        <v>141</v>
      </c>
      <c r="C18" s="9">
        <v>0.7</v>
      </c>
      <c r="D18" s="150">
        <v>0.03</v>
      </c>
      <c r="E18" s="150">
        <v>0.03</v>
      </c>
      <c r="F18" s="150">
        <v>0.01</v>
      </c>
      <c r="G18" s="40"/>
      <c r="H18" s="40"/>
      <c r="I18" s="40"/>
      <c r="J18" s="40"/>
      <c r="K18" s="40"/>
      <c r="L18" s="151">
        <f t="shared" si="0"/>
        <v>6.9999999999999993E-2</v>
      </c>
      <c r="M18" s="151">
        <f t="shared" si="1"/>
        <v>0.76999999999999991</v>
      </c>
      <c r="N18" s="4">
        <f t="shared" si="2"/>
        <v>40</v>
      </c>
    </row>
    <row r="19" spans="1:15" s="149" customFormat="1" ht="20.100000000000001" customHeight="1" x14ac:dyDescent="0.25">
      <c r="A19" s="22" t="s">
        <v>33</v>
      </c>
      <c r="B19" s="43" t="s">
        <v>142</v>
      </c>
      <c r="C19" s="9">
        <v>0.7</v>
      </c>
      <c r="D19" s="150">
        <v>0.03</v>
      </c>
      <c r="E19" s="150"/>
      <c r="F19" s="150"/>
      <c r="G19" s="40"/>
      <c r="H19" s="40"/>
      <c r="I19" s="40"/>
      <c r="J19" s="40"/>
      <c r="K19" s="40"/>
      <c r="L19" s="151">
        <f t="shared" si="0"/>
        <v>0.03</v>
      </c>
      <c r="M19" s="151">
        <f t="shared" si="1"/>
        <v>0.73</v>
      </c>
      <c r="N19" s="4">
        <f t="shared" si="2"/>
        <v>40</v>
      </c>
    </row>
    <row r="20" spans="1:15" s="149" customFormat="1" ht="20.100000000000001" customHeight="1" x14ac:dyDescent="0.25">
      <c r="A20" s="22" t="s">
        <v>34</v>
      </c>
      <c r="B20" s="43" t="s">
        <v>143</v>
      </c>
      <c r="C20" s="9">
        <v>0.7</v>
      </c>
      <c r="D20" s="150">
        <v>0.03</v>
      </c>
      <c r="E20" s="40"/>
      <c r="F20" s="150"/>
      <c r="G20" s="40"/>
      <c r="H20" s="150"/>
      <c r="I20" s="150">
        <v>7.0000000000000007E-2</v>
      </c>
      <c r="J20" s="150">
        <v>7.0000000000000007E-2</v>
      </c>
      <c r="K20" s="40"/>
      <c r="L20" s="151">
        <f t="shared" si="0"/>
        <v>0.17</v>
      </c>
      <c r="M20" s="151">
        <f t="shared" si="1"/>
        <v>0.87</v>
      </c>
      <c r="N20" s="4">
        <f t="shared" si="2"/>
        <v>45</v>
      </c>
    </row>
    <row r="21" spans="1:15" s="149" customFormat="1" ht="20.100000000000001" customHeight="1" x14ac:dyDescent="0.25">
      <c r="A21" s="22" t="s">
        <v>35</v>
      </c>
      <c r="B21" s="43" t="s">
        <v>144</v>
      </c>
      <c r="C21" s="9">
        <v>0.7</v>
      </c>
      <c r="D21" s="150">
        <v>0.03</v>
      </c>
      <c r="E21" s="150">
        <v>0.03</v>
      </c>
      <c r="F21" s="150">
        <v>0.01</v>
      </c>
      <c r="G21" s="40"/>
      <c r="H21" s="150"/>
      <c r="I21" s="150">
        <v>7.0000000000000007E-2</v>
      </c>
      <c r="J21" s="150">
        <v>7.0000000000000007E-2</v>
      </c>
      <c r="K21" s="40"/>
      <c r="L21" s="151">
        <f t="shared" si="0"/>
        <v>0.21000000000000002</v>
      </c>
      <c r="M21" s="151">
        <f t="shared" si="1"/>
        <v>0.90999999999999992</v>
      </c>
      <c r="N21" s="4">
        <f t="shared" si="2"/>
        <v>50</v>
      </c>
    </row>
    <row r="22" spans="1:15" s="149" customFormat="1" ht="20.100000000000001" customHeight="1" x14ac:dyDescent="0.25">
      <c r="A22" s="22" t="s">
        <v>36</v>
      </c>
      <c r="B22" s="43" t="s">
        <v>145</v>
      </c>
      <c r="C22" s="9">
        <v>0.7</v>
      </c>
      <c r="D22" s="150">
        <v>0.03</v>
      </c>
      <c r="E22" s="150"/>
      <c r="F22" s="150">
        <v>0.01</v>
      </c>
      <c r="G22" s="40"/>
      <c r="H22" s="40"/>
      <c r="I22" s="150">
        <v>7.0000000000000007E-2</v>
      </c>
      <c r="J22" s="150">
        <v>7.0000000000000007E-2</v>
      </c>
      <c r="K22" s="40"/>
      <c r="L22" s="151">
        <f t="shared" si="0"/>
        <v>0.18000000000000002</v>
      </c>
      <c r="M22" s="151">
        <f t="shared" si="1"/>
        <v>0.88</v>
      </c>
      <c r="N22" s="4">
        <f t="shared" si="2"/>
        <v>45</v>
      </c>
    </row>
    <row r="23" spans="1:15" s="149" customFormat="1" ht="20.100000000000001" customHeight="1" x14ac:dyDescent="0.25">
      <c r="A23" s="22" t="s">
        <v>37</v>
      </c>
      <c r="B23" s="43" t="s">
        <v>146</v>
      </c>
      <c r="C23" s="9">
        <v>0.7</v>
      </c>
      <c r="D23" s="150">
        <v>0.03</v>
      </c>
      <c r="E23" s="150"/>
      <c r="F23" s="150">
        <v>0.01</v>
      </c>
      <c r="G23" s="40"/>
      <c r="H23" s="40"/>
      <c r="I23" s="40">
        <v>7.0000000000000007E-2</v>
      </c>
      <c r="J23" s="40">
        <v>7.0000000000000007E-2</v>
      </c>
      <c r="K23" s="40"/>
      <c r="L23" s="151">
        <f t="shared" si="0"/>
        <v>0.18000000000000002</v>
      </c>
      <c r="M23" s="151">
        <f t="shared" si="1"/>
        <v>0.88</v>
      </c>
      <c r="N23" s="4">
        <f t="shared" si="2"/>
        <v>45</v>
      </c>
    </row>
    <row r="24" spans="1:15" s="152" customFormat="1" ht="32.25" customHeight="1" x14ac:dyDescent="0.25">
      <c r="A24" s="351" t="s">
        <v>101</v>
      </c>
      <c r="B24" s="351"/>
      <c r="C24" s="351"/>
      <c r="D24" s="351"/>
      <c r="E24" s="351"/>
      <c r="F24" s="351"/>
      <c r="G24" s="351"/>
      <c r="H24" s="351"/>
      <c r="I24" s="351"/>
      <c r="J24" s="351"/>
      <c r="K24" s="351"/>
      <c r="L24" s="351"/>
      <c r="M24" s="351"/>
      <c r="N24" s="351"/>
    </row>
    <row r="25" spans="1:15" ht="5.25" customHeight="1" x14ac:dyDescent="0.25"/>
    <row r="26" spans="1:15" ht="22.5" customHeight="1" x14ac:dyDescent="0.3">
      <c r="A26" s="353" t="s">
        <v>6</v>
      </c>
      <c r="B26" s="353"/>
      <c r="C26" s="353"/>
      <c r="D26" s="353"/>
      <c r="E26" s="353"/>
      <c r="F26" s="353"/>
      <c r="G26" s="353"/>
      <c r="H26" s="353"/>
      <c r="I26" s="353"/>
      <c r="J26" s="353"/>
      <c r="K26" s="353"/>
      <c r="L26" s="353"/>
      <c r="M26" s="353"/>
      <c r="N26" s="353"/>
    </row>
    <row r="27" spans="1:15" ht="6.75" customHeight="1" x14ac:dyDescent="0.25"/>
    <row r="28" spans="1:15" ht="100.5" customHeight="1" x14ac:dyDescent="0.25">
      <c r="A28" s="65" t="s">
        <v>7</v>
      </c>
      <c r="B28" s="354" t="s">
        <v>8</v>
      </c>
      <c r="C28" s="354"/>
      <c r="D28" s="354"/>
      <c r="E28" s="155" t="s">
        <v>9</v>
      </c>
      <c r="F28" s="155" t="s">
        <v>10</v>
      </c>
      <c r="G28" s="155" t="s">
        <v>11</v>
      </c>
      <c r="H28" s="155" t="s">
        <v>12</v>
      </c>
      <c r="I28" s="155" t="s">
        <v>13</v>
      </c>
      <c r="J28" s="155" t="s">
        <v>322</v>
      </c>
      <c r="K28" s="355" t="s">
        <v>14</v>
      </c>
      <c r="L28" s="356"/>
      <c r="M28" s="356"/>
      <c r="N28" s="357"/>
    </row>
    <row r="29" spans="1:15" ht="52.5" customHeight="1" x14ac:dyDescent="0.25">
      <c r="A29" s="156">
        <v>1</v>
      </c>
      <c r="B29" s="345" t="s">
        <v>507</v>
      </c>
      <c r="C29" s="345"/>
      <c r="D29" s="345"/>
      <c r="E29" s="157" t="s">
        <v>508</v>
      </c>
      <c r="F29" s="157" t="s">
        <v>103</v>
      </c>
      <c r="G29" s="158">
        <v>16</v>
      </c>
      <c r="H29" s="158">
        <v>16</v>
      </c>
      <c r="I29" s="158">
        <v>0</v>
      </c>
      <c r="J29" s="159">
        <v>0.03</v>
      </c>
      <c r="K29" s="336" t="s">
        <v>509</v>
      </c>
      <c r="L29" s="337"/>
      <c r="M29" s="337"/>
      <c r="N29" s="338"/>
      <c r="O29" s="344" t="s">
        <v>510</v>
      </c>
    </row>
    <row r="30" spans="1:15" ht="33.75" customHeight="1" x14ac:dyDescent="0.25">
      <c r="A30" s="156">
        <v>2</v>
      </c>
      <c r="B30" s="345" t="s">
        <v>511</v>
      </c>
      <c r="C30" s="345"/>
      <c r="D30" s="345"/>
      <c r="E30" s="160" t="s">
        <v>512</v>
      </c>
      <c r="F30" s="157" t="s">
        <v>513</v>
      </c>
      <c r="G30" s="158">
        <v>4</v>
      </c>
      <c r="H30" s="158">
        <v>4</v>
      </c>
      <c r="I30" s="158">
        <v>0</v>
      </c>
      <c r="J30" s="159">
        <v>0.03</v>
      </c>
      <c r="K30" s="336" t="s">
        <v>514</v>
      </c>
      <c r="L30" s="337"/>
      <c r="M30" s="337"/>
      <c r="N30" s="338"/>
      <c r="O30" s="340"/>
    </row>
    <row r="31" spans="1:15" ht="35.25" customHeight="1" x14ac:dyDescent="0.25">
      <c r="A31" s="156">
        <v>3</v>
      </c>
      <c r="B31" s="345" t="s">
        <v>515</v>
      </c>
      <c r="C31" s="345"/>
      <c r="D31" s="345"/>
      <c r="E31" s="160" t="s">
        <v>399</v>
      </c>
      <c r="F31" s="157" t="s">
        <v>147</v>
      </c>
      <c r="G31" s="158">
        <v>6</v>
      </c>
      <c r="H31" s="158">
        <v>6</v>
      </c>
      <c r="I31" s="158">
        <v>0</v>
      </c>
      <c r="J31" s="159">
        <v>0.01</v>
      </c>
      <c r="K31" s="336" t="s">
        <v>516</v>
      </c>
      <c r="L31" s="337"/>
      <c r="M31" s="337"/>
      <c r="N31" s="338"/>
      <c r="O31" s="340"/>
    </row>
    <row r="32" spans="1:15" ht="30.75" customHeight="1" x14ac:dyDescent="0.25">
      <c r="A32" s="156">
        <v>4</v>
      </c>
      <c r="B32" s="346" t="s">
        <v>517</v>
      </c>
      <c r="C32" s="345"/>
      <c r="D32" s="345"/>
      <c r="E32" s="160" t="s">
        <v>375</v>
      </c>
      <c r="F32" s="157" t="s">
        <v>147</v>
      </c>
      <c r="G32" s="158">
        <v>2</v>
      </c>
      <c r="H32" s="158">
        <v>2</v>
      </c>
      <c r="I32" s="158">
        <v>0</v>
      </c>
      <c r="J32" s="159">
        <v>0.01</v>
      </c>
      <c r="K32" s="336" t="s">
        <v>518</v>
      </c>
      <c r="L32" s="337"/>
      <c r="M32" s="337"/>
      <c r="N32" s="338"/>
      <c r="O32" s="340"/>
    </row>
    <row r="33" spans="1:17" ht="35.25" customHeight="1" thickBot="1" x14ac:dyDescent="0.3">
      <c r="A33" s="156">
        <v>5</v>
      </c>
      <c r="B33" s="345" t="s">
        <v>519</v>
      </c>
      <c r="C33" s="345"/>
      <c r="D33" s="345"/>
      <c r="E33" s="160" t="s">
        <v>375</v>
      </c>
      <c r="F33" s="157" t="s">
        <v>147</v>
      </c>
      <c r="G33" s="158">
        <v>3</v>
      </c>
      <c r="H33" s="158">
        <v>3</v>
      </c>
      <c r="I33" s="158">
        <v>0</v>
      </c>
      <c r="J33" s="159">
        <v>0.02</v>
      </c>
      <c r="K33" s="336" t="s">
        <v>520</v>
      </c>
      <c r="L33" s="337"/>
      <c r="M33" s="337"/>
      <c r="N33" s="338"/>
      <c r="O33" s="340"/>
    </row>
    <row r="34" spans="1:17" ht="36" customHeight="1" thickTop="1" x14ac:dyDescent="0.25">
      <c r="A34" s="156">
        <v>6</v>
      </c>
      <c r="B34" s="341" t="s">
        <v>521</v>
      </c>
      <c r="C34" s="342"/>
      <c r="D34" s="343"/>
      <c r="E34" s="160" t="s">
        <v>522</v>
      </c>
      <c r="F34" s="157" t="s">
        <v>147</v>
      </c>
      <c r="G34" s="158">
        <v>14</v>
      </c>
      <c r="H34" s="158">
        <v>14</v>
      </c>
      <c r="I34" s="158">
        <v>0</v>
      </c>
      <c r="J34" s="161">
        <v>7.0000000000000007E-2</v>
      </c>
      <c r="K34" s="336" t="s">
        <v>523</v>
      </c>
      <c r="L34" s="337"/>
      <c r="M34" s="337"/>
      <c r="N34" s="338"/>
      <c r="O34" s="339" t="s">
        <v>524</v>
      </c>
      <c r="P34" s="162"/>
      <c r="Q34" s="162"/>
    </row>
    <row r="35" spans="1:17" ht="104.25" customHeight="1" x14ac:dyDescent="0.25">
      <c r="A35" s="156">
        <v>7</v>
      </c>
      <c r="B35" s="341" t="s">
        <v>525</v>
      </c>
      <c r="C35" s="342"/>
      <c r="D35" s="343"/>
      <c r="E35" s="160" t="s">
        <v>399</v>
      </c>
      <c r="F35" s="157" t="s">
        <v>147</v>
      </c>
      <c r="G35" s="158">
        <v>10</v>
      </c>
      <c r="H35" s="158">
        <v>10</v>
      </c>
      <c r="I35" s="158">
        <v>0</v>
      </c>
      <c r="J35" s="161">
        <v>7.0000000000000007E-2</v>
      </c>
      <c r="K35" s="336" t="s">
        <v>526</v>
      </c>
      <c r="L35" s="337"/>
      <c r="M35" s="337"/>
      <c r="N35" s="338"/>
      <c r="O35" s="340"/>
    </row>
    <row r="36" spans="1:17" ht="33" customHeight="1" x14ac:dyDescent="0.25">
      <c r="A36" s="156">
        <v>8</v>
      </c>
      <c r="B36" s="341" t="s">
        <v>527</v>
      </c>
      <c r="C36" s="342"/>
      <c r="D36" s="343"/>
      <c r="E36" s="160" t="s">
        <v>399</v>
      </c>
      <c r="F36" s="157" t="s">
        <v>147</v>
      </c>
      <c r="G36" s="158">
        <v>2</v>
      </c>
      <c r="H36" s="158">
        <v>2</v>
      </c>
      <c r="I36" s="158">
        <v>0</v>
      </c>
      <c r="J36" s="161">
        <v>0.06</v>
      </c>
      <c r="K36" s="336" t="s">
        <v>528</v>
      </c>
      <c r="L36" s="337"/>
      <c r="M36" s="337"/>
      <c r="N36" s="338"/>
      <c r="O36" s="340"/>
    </row>
    <row r="37" spans="1:17" ht="9" customHeight="1" x14ac:dyDescent="0.25">
      <c r="A37" s="163"/>
      <c r="B37" s="164"/>
      <c r="C37" s="164"/>
      <c r="D37" s="164"/>
      <c r="E37" s="165"/>
      <c r="F37" s="166"/>
      <c r="G37" s="166"/>
      <c r="H37" s="166"/>
      <c r="I37" s="166"/>
      <c r="J37" s="166"/>
      <c r="K37" s="167"/>
      <c r="L37" s="167"/>
      <c r="M37" s="167"/>
      <c r="N37" s="167"/>
    </row>
    <row r="38" spans="1:17" ht="15.75" x14ac:dyDescent="0.25">
      <c r="A38" s="152"/>
      <c r="B38" s="152"/>
      <c r="C38" s="168"/>
      <c r="D38" s="152"/>
      <c r="E38" s="169"/>
      <c r="F38" s="358" t="s">
        <v>529</v>
      </c>
      <c r="G38" s="358"/>
      <c r="H38" s="358"/>
      <c r="I38" s="358"/>
      <c r="J38" s="358"/>
      <c r="K38" s="358"/>
      <c r="L38" s="358"/>
      <c r="M38" s="358"/>
      <c r="N38" s="358"/>
    </row>
    <row r="39" spans="1:17" ht="15.75" x14ac:dyDescent="0.25">
      <c r="A39" s="152"/>
      <c r="B39" s="152"/>
      <c r="C39" s="168"/>
      <c r="D39" s="152"/>
      <c r="E39" s="169"/>
      <c r="F39" s="359" t="s">
        <v>530</v>
      </c>
      <c r="G39" s="359"/>
      <c r="H39" s="359"/>
      <c r="I39" s="359"/>
      <c r="J39" s="359"/>
      <c r="K39" s="359"/>
      <c r="L39" s="359"/>
      <c r="M39" s="359"/>
      <c r="N39" s="359"/>
    </row>
    <row r="40" spans="1:17" ht="18" customHeight="1" x14ac:dyDescent="0.25">
      <c r="F40" s="360" t="s">
        <v>148</v>
      </c>
      <c r="G40" s="360"/>
      <c r="H40" s="360"/>
      <c r="I40" s="360"/>
      <c r="J40" s="360"/>
      <c r="K40" s="360"/>
      <c r="L40" s="360"/>
      <c r="M40" s="360"/>
      <c r="N40" s="360"/>
    </row>
  </sheetData>
  <mergeCells count="38">
    <mergeCell ref="F38:N38"/>
    <mergeCell ref="F39:N39"/>
    <mergeCell ref="F40:N40"/>
    <mergeCell ref="A26:N26"/>
    <mergeCell ref="B28:D28"/>
    <mergeCell ref="K28:N28"/>
    <mergeCell ref="B29:D29"/>
    <mergeCell ref="B34:D34"/>
    <mergeCell ref="A1:E1"/>
    <mergeCell ref="A2:E2"/>
    <mergeCell ref="D6:H6"/>
    <mergeCell ref="A3:N3"/>
    <mergeCell ref="A4:N4"/>
    <mergeCell ref="A5:A7"/>
    <mergeCell ref="B5:B7"/>
    <mergeCell ref="C5:C7"/>
    <mergeCell ref="D5:L5"/>
    <mergeCell ref="M5:M7"/>
    <mergeCell ref="N5:N7"/>
    <mergeCell ref="I6:K6"/>
    <mergeCell ref="L6:L7"/>
    <mergeCell ref="A24:N24"/>
    <mergeCell ref="K29:N29"/>
    <mergeCell ref="O29:O33"/>
    <mergeCell ref="B30:D30"/>
    <mergeCell ref="K30:N30"/>
    <mergeCell ref="B31:D31"/>
    <mergeCell ref="K31:N31"/>
    <mergeCell ref="B32:D32"/>
    <mergeCell ref="K32:N32"/>
    <mergeCell ref="B33:D33"/>
    <mergeCell ref="K33:N33"/>
    <mergeCell ref="K34:N34"/>
    <mergeCell ref="O34:O36"/>
    <mergeCell ref="B35:D35"/>
    <mergeCell ref="K35:N35"/>
    <mergeCell ref="B36:D36"/>
    <mergeCell ref="K36:N36"/>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249977111117893"/>
  </sheetPr>
  <dimension ref="A1:S32"/>
  <sheetViews>
    <sheetView topLeftCell="A23" workbookViewId="0">
      <selection activeCell="F25" sqref="F25"/>
    </sheetView>
  </sheetViews>
  <sheetFormatPr defaultRowHeight="15" x14ac:dyDescent="0.25"/>
  <cols>
    <col min="1" max="1" width="5.28515625" customWidth="1"/>
    <col min="2" max="2" width="26.140625" customWidth="1"/>
    <col min="3" max="3" width="13.28515625" style="1" customWidth="1"/>
    <col min="4" max="4" width="7.7109375" customWidth="1"/>
    <col min="5" max="5" width="11.42578125" style="25" customWidth="1"/>
    <col min="6" max="6" width="10.140625" style="25" customWidth="1"/>
    <col min="7" max="7" width="10.28515625" style="25" customWidth="1"/>
    <col min="8" max="8" width="7.85546875" style="25" customWidth="1"/>
    <col min="9" max="12" width="7.7109375" style="25" customWidth="1"/>
    <col min="13" max="13" width="8.28515625" style="119" customWidth="1"/>
    <col min="14" max="14" width="8.7109375" customWidth="1"/>
    <col min="15" max="15" width="9.42578125" customWidth="1"/>
    <col min="16" max="16" width="7.5703125" customWidth="1"/>
    <col min="257" max="257" width="5.28515625" customWidth="1"/>
    <col min="258" max="258" width="26.140625" customWidth="1"/>
    <col min="259" max="259" width="13.28515625" customWidth="1"/>
    <col min="260" max="260" width="7.7109375" customWidth="1"/>
    <col min="261" max="261" width="11.42578125" customWidth="1"/>
    <col min="262" max="262" width="10.140625" customWidth="1"/>
    <col min="263" max="263" width="10.28515625" customWidth="1"/>
    <col min="264" max="264" width="7.85546875" customWidth="1"/>
    <col min="265" max="268" width="7.7109375" customWidth="1"/>
    <col min="269" max="269" width="8.28515625" customWidth="1"/>
    <col min="270" max="270" width="8.7109375" customWidth="1"/>
    <col min="271" max="271" width="9.42578125" customWidth="1"/>
    <col min="272" max="272" width="7.5703125" customWidth="1"/>
    <col min="513" max="513" width="5.28515625" customWidth="1"/>
    <col min="514" max="514" width="26.140625" customWidth="1"/>
    <col min="515" max="515" width="13.28515625" customWidth="1"/>
    <col min="516" max="516" width="7.7109375" customWidth="1"/>
    <col min="517" max="517" width="11.42578125" customWidth="1"/>
    <col min="518" max="518" width="10.140625" customWidth="1"/>
    <col min="519" max="519" width="10.28515625" customWidth="1"/>
    <col min="520" max="520" width="7.85546875" customWidth="1"/>
    <col min="521" max="524" width="7.7109375" customWidth="1"/>
    <col min="525" max="525" width="8.28515625" customWidth="1"/>
    <col min="526" max="526" width="8.7109375" customWidth="1"/>
    <col min="527" max="527" width="9.42578125" customWidth="1"/>
    <col min="528" max="528" width="7.5703125" customWidth="1"/>
    <col min="769" max="769" width="5.28515625" customWidth="1"/>
    <col min="770" max="770" width="26.140625" customWidth="1"/>
    <col min="771" max="771" width="13.28515625" customWidth="1"/>
    <col min="772" max="772" width="7.7109375" customWidth="1"/>
    <col min="773" max="773" width="11.42578125" customWidth="1"/>
    <col min="774" max="774" width="10.140625" customWidth="1"/>
    <col min="775" max="775" width="10.28515625" customWidth="1"/>
    <col min="776" max="776" width="7.85546875" customWidth="1"/>
    <col min="777" max="780" width="7.7109375" customWidth="1"/>
    <col min="781" max="781" width="8.28515625" customWidth="1"/>
    <col min="782" max="782" width="8.7109375" customWidth="1"/>
    <col min="783" max="783" width="9.42578125" customWidth="1"/>
    <col min="784" max="784" width="7.5703125" customWidth="1"/>
    <col min="1025" max="1025" width="5.28515625" customWidth="1"/>
    <col min="1026" max="1026" width="26.140625" customWidth="1"/>
    <col min="1027" max="1027" width="13.28515625" customWidth="1"/>
    <col min="1028" max="1028" width="7.7109375" customWidth="1"/>
    <col min="1029" max="1029" width="11.42578125" customWidth="1"/>
    <col min="1030" max="1030" width="10.140625" customWidth="1"/>
    <col min="1031" max="1031" width="10.28515625" customWidth="1"/>
    <col min="1032" max="1032" width="7.85546875" customWidth="1"/>
    <col min="1033" max="1036" width="7.7109375" customWidth="1"/>
    <col min="1037" max="1037" width="8.28515625" customWidth="1"/>
    <col min="1038" max="1038" width="8.7109375" customWidth="1"/>
    <col min="1039" max="1039" width="9.42578125" customWidth="1"/>
    <col min="1040" max="1040" width="7.5703125" customWidth="1"/>
    <col min="1281" max="1281" width="5.28515625" customWidth="1"/>
    <col min="1282" max="1282" width="26.140625" customWidth="1"/>
    <col min="1283" max="1283" width="13.28515625" customWidth="1"/>
    <col min="1284" max="1284" width="7.7109375" customWidth="1"/>
    <col min="1285" max="1285" width="11.42578125" customWidth="1"/>
    <col min="1286" max="1286" width="10.140625" customWidth="1"/>
    <col min="1287" max="1287" width="10.28515625" customWidth="1"/>
    <col min="1288" max="1288" width="7.85546875" customWidth="1"/>
    <col min="1289" max="1292" width="7.7109375" customWidth="1"/>
    <col min="1293" max="1293" width="8.28515625" customWidth="1"/>
    <col min="1294" max="1294" width="8.7109375" customWidth="1"/>
    <col min="1295" max="1295" width="9.42578125" customWidth="1"/>
    <col min="1296" max="1296" width="7.5703125" customWidth="1"/>
    <col min="1537" max="1537" width="5.28515625" customWidth="1"/>
    <col min="1538" max="1538" width="26.140625" customWidth="1"/>
    <col min="1539" max="1539" width="13.28515625" customWidth="1"/>
    <col min="1540" max="1540" width="7.7109375" customWidth="1"/>
    <col min="1541" max="1541" width="11.42578125" customWidth="1"/>
    <col min="1542" max="1542" width="10.140625" customWidth="1"/>
    <col min="1543" max="1543" width="10.28515625" customWidth="1"/>
    <col min="1544" max="1544" width="7.85546875" customWidth="1"/>
    <col min="1545" max="1548" width="7.7109375" customWidth="1"/>
    <col min="1549" max="1549" width="8.28515625" customWidth="1"/>
    <col min="1550" max="1550" width="8.7109375" customWidth="1"/>
    <col min="1551" max="1551" width="9.42578125" customWidth="1"/>
    <col min="1552" max="1552" width="7.5703125" customWidth="1"/>
    <col min="1793" max="1793" width="5.28515625" customWidth="1"/>
    <col min="1794" max="1794" width="26.140625" customWidth="1"/>
    <col min="1795" max="1795" width="13.28515625" customWidth="1"/>
    <col min="1796" max="1796" width="7.7109375" customWidth="1"/>
    <col min="1797" max="1797" width="11.42578125" customWidth="1"/>
    <col min="1798" max="1798" width="10.140625" customWidth="1"/>
    <col min="1799" max="1799" width="10.28515625" customWidth="1"/>
    <col min="1800" max="1800" width="7.85546875" customWidth="1"/>
    <col min="1801" max="1804" width="7.7109375" customWidth="1"/>
    <col min="1805" max="1805" width="8.28515625" customWidth="1"/>
    <col min="1806" max="1806" width="8.7109375" customWidth="1"/>
    <col min="1807" max="1807" width="9.42578125" customWidth="1"/>
    <col min="1808" max="1808" width="7.5703125" customWidth="1"/>
    <col min="2049" max="2049" width="5.28515625" customWidth="1"/>
    <col min="2050" max="2050" width="26.140625" customWidth="1"/>
    <col min="2051" max="2051" width="13.28515625" customWidth="1"/>
    <col min="2052" max="2052" width="7.7109375" customWidth="1"/>
    <col min="2053" max="2053" width="11.42578125" customWidth="1"/>
    <col min="2054" max="2054" width="10.140625" customWidth="1"/>
    <col min="2055" max="2055" width="10.28515625" customWidth="1"/>
    <col min="2056" max="2056" width="7.85546875" customWidth="1"/>
    <col min="2057" max="2060" width="7.7109375" customWidth="1"/>
    <col min="2061" max="2061" width="8.28515625" customWidth="1"/>
    <col min="2062" max="2062" width="8.7109375" customWidth="1"/>
    <col min="2063" max="2063" width="9.42578125" customWidth="1"/>
    <col min="2064" max="2064" width="7.5703125" customWidth="1"/>
    <col min="2305" max="2305" width="5.28515625" customWidth="1"/>
    <col min="2306" max="2306" width="26.140625" customWidth="1"/>
    <col min="2307" max="2307" width="13.28515625" customWidth="1"/>
    <col min="2308" max="2308" width="7.7109375" customWidth="1"/>
    <col min="2309" max="2309" width="11.42578125" customWidth="1"/>
    <col min="2310" max="2310" width="10.140625" customWidth="1"/>
    <col min="2311" max="2311" width="10.28515625" customWidth="1"/>
    <col min="2312" max="2312" width="7.85546875" customWidth="1"/>
    <col min="2313" max="2316" width="7.7109375" customWidth="1"/>
    <col min="2317" max="2317" width="8.28515625" customWidth="1"/>
    <col min="2318" max="2318" width="8.7109375" customWidth="1"/>
    <col min="2319" max="2319" width="9.42578125" customWidth="1"/>
    <col min="2320" max="2320" width="7.5703125" customWidth="1"/>
    <col min="2561" max="2561" width="5.28515625" customWidth="1"/>
    <col min="2562" max="2562" width="26.140625" customWidth="1"/>
    <col min="2563" max="2563" width="13.28515625" customWidth="1"/>
    <col min="2564" max="2564" width="7.7109375" customWidth="1"/>
    <col min="2565" max="2565" width="11.42578125" customWidth="1"/>
    <col min="2566" max="2566" width="10.140625" customWidth="1"/>
    <col min="2567" max="2567" width="10.28515625" customWidth="1"/>
    <col min="2568" max="2568" width="7.85546875" customWidth="1"/>
    <col min="2569" max="2572" width="7.7109375" customWidth="1"/>
    <col min="2573" max="2573" width="8.28515625" customWidth="1"/>
    <col min="2574" max="2574" width="8.7109375" customWidth="1"/>
    <col min="2575" max="2575" width="9.42578125" customWidth="1"/>
    <col min="2576" max="2576" width="7.5703125" customWidth="1"/>
    <col min="2817" max="2817" width="5.28515625" customWidth="1"/>
    <col min="2818" max="2818" width="26.140625" customWidth="1"/>
    <col min="2819" max="2819" width="13.28515625" customWidth="1"/>
    <col min="2820" max="2820" width="7.7109375" customWidth="1"/>
    <col min="2821" max="2821" width="11.42578125" customWidth="1"/>
    <col min="2822" max="2822" width="10.140625" customWidth="1"/>
    <col min="2823" max="2823" width="10.28515625" customWidth="1"/>
    <col min="2824" max="2824" width="7.85546875" customWidth="1"/>
    <col min="2825" max="2828" width="7.7109375" customWidth="1"/>
    <col min="2829" max="2829" width="8.28515625" customWidth="1"/>
    <col min="2830" max="2830" width="8.7109375" customWidth="1"/>
    <col min="2831" max="2831" width="9.42578125" customWidth="1"/>
    <col min="2832" max="2832" width="7.5703125" customWidth="1"/>
    <col min="3073" max="3073" width="5.28515625" customWidth="1"/>
    <col min="3074" max="3074" width="26.140625" customWidth="1"/>
    <col min="3075" max="3075" width="13.28515625" customWidth="1"/>
    <col min="3076" max="3076" width="7.7109375" customWidth="1"/>
    <col min="3077" max="3077" width="11.42578125" customWidth="1"/>
    <col min="3078" max="3078" width="10.140625" customWidth="1"/>
    <col min="3079" max="3079" width="10.28515625" customWidth="1"/>
    <col min="3080" max="3080" width="7.85546875" customWidth="1"/>
    <col min="3081" max="3084" width="7.7109375" customWidth="1"/>
    <col min="3085" max="3085" width="8.28515625" customWidth="1"/>
    <col min="3086" max="3086" width="8.7109375" customWidth="1"/>
    <col min="3087" max="3087" width="9.42578125" customWidth="1"/>
    <col min="3088" max="3088" width="7.5703125" customWidth="1"/>
    <col min="3329" max="3329" width="5.28515625" customWidth="1"/>
    <col min="3330" max="3330" width="26.140625" customWidth="1"/>
    <col min="3331" max="3331" width="13.28515625" customWidth="1"/>
    <col min="3332" max="3332" width="7.7109375" customWidth="1"/>
    <col min="3333" max="3333" width="11.42578125" customWidth="1"/>
    <col min="3334" max="3334" width="10.140625" customWidth="1"/>
    <col min="3335" max="3335" width="10.28515625" customWidth="1"/>
    <col min="3336" max="3336" width="7.85546875" customWidth="1"/>
    <col min="3337" max="3340" width="7.7109375" customWidth="1"/>
    <col min="3341" max="3341" width="8.28515625" customWidth="1"/>
    <col min="3342" max="3342" width="8.7109375" customWidth="1"/>
    <col min="3343" max="3343" width="9.42578125" customWidth="1"/>
    <col min="3344" max="3344" width="7.5703125" customWidth="1"/>
    <col min="3585" max="3585" width="5.28515625" customWidth="1"/>
    <col min="3586" max="3586" width="26.140625" customWidth="1"/>
    <col min="3587" max="3587" width="13.28515625" customWidth="1"/>
    <col min="3588" max="3588" width="7.7109375" customWidth="1"/>
    <col min="3589" max="3589" width="11.42578125" customWidth="1"/>
    <col min="3590" max="3590" width="10.140625" customWidth="1"/>
    <col min="3591" max="3591" width="10.28515625" customWidth="1"/>
    <col min="3592" max="3592" width="7.85546875" customWidth="1"/>
    <col min="3593" max="3596" width="7.7109375" customWidth="1"/>
    <col min="3597" max="3597" width="8.28515625" customWidth="1"/>
    <col min="3598" max="3598" width="8.7109375" customWidth="1"/>
    <col min="3599" max="3599" width="9.42578125" customWidth="1"/>
    <col min="3600" max="3600" width="7.5703125" customWidth="1"/>
    <col min="3841" max="3841" width="5.28515625" customWidth="1"/>
    <col min="3842" max="3842" width="26.140625" customWidth="1"/>
    <col min="3843" max="3843" width="13.28515625" customWidth="1"/>
    <col min="3844" max="3844" width="7.7109375" customWidth="1"/>
    <col min="3845" max="3845" width="11.42578125" customWidth="1"/>
    <col min="3846" max="3846" width="10.140625" customWidth="1"/>
    <col min="3847" max="3847" width="10.28515625" customWidth="1"/>
    <col min="3848" max="3848" width="7.85546875" customWidth="1"/>
    <col min="3849" max="3852" width="7.7109375" customWidth="1"/>
    <col min="3853" max="3853" width="8.28515625" customWidth="1"/>
    <col min="3854" max="3854" width="8.7109375" customWidth="1"/>
    <col min="3855" max="3855" width="9.42578125" customWidth="1"/>
    <col min="3856" max="3856" width="7.5703125" customWidth="1"/>
    <col min="4097" max="4097" width="5.28515625" customWidth="1"/>
    <col min="4098" max="4098" width="26.140625" customWidth="1"/>
    <col min="4099" max="4099" width="13.28515625" customWidth="1"/>
    <col min="4100" max="4100" width="7.7109375" customWidth="1"/>
    <col min="4101" max="4101" width="11.42578125" customWidth="1"/>
    <col min="4102" max="4102" width="10.140625" customWidth="1"/>
    <col min="4103" max="4103" width="10.28515625" customWidth="1"/>
    <col min="4104" max="4104" width="7.85546875" customWidth="1"/>
    <col min="4105" max="4108" width="7.7109375" customWidth="1"/>
    <col min="4109" max="4109" width="8.28515625" customWidth="1"/>
    <col min="4110" max="4110" width="8.7109375" customWidth="1"/>
    <col min="4111" max="4111" width="9.42578125" customWidth="1"/>
    <col min="4112" max="4112" width="7.5703125" customWidth="1"/>
    <col min="4353" max="4353" width="5.28515625" customWidth="1"/>
    <col min="4354" max="4354" width="26.140625" customWidth="1"/>
    <col min="4355" max="4355" width="13.28515625" customWidth="1"/>
    <col min="4356" max="4356" width="7.7109375" customWidth="1"/>
    <col min="4357" max="4357" width="11.42578125" customWidth="1"/>
    <col min="4358" max="4358" width="10.140625" customWidth="1"/>
    <col min="4359" max="4359" width="10.28515625" customWidth="1"/>
    <col min="4360" max="4360" width="7.85546875" customWidth="1"/>
    <col min="4361" max="4364" width="7.7109375" customWidth="1"/>
    <col min="4365" max="4365" width="8.28515625" customWidth="1"/>
    <col min="4366" max="4366" width="8.7109375" customWidth="1"/>
    <col min="4367" max="4367" width="9.42578125" customWidth="1"/>
    <col min="4368" max="4368" width="7.5703125" customWidth="1"/>
    <col min="4609" max="4609" width="5.28515625" customWidth="1"/>
    <col min="4610" max="4610" width="26.140625" customWidth="1"/>
    <col min="4611" max="4611" width="13.28515625" customWidth="1"/>
    <col min="4612" max="4612" width="7.7109375" customWidth="1"/>
    <col min="4613" max="4613" width="11.42578125" customWidth="1"/>
    <col min="4614" max="4614" width="10.140625" customWidth="1"/>
    <col min="4615" max="4615" width="10.28515625" customWidth="1"/>
    <col min="4616" max="4616" width="7.85546875" customWidth="1"/>
    <col min="4617" max="4620" width="7.7109375" customWidth="1"/>
    <col min="4621" max="4621" width="8.28515625" customWidth="1"/>
    <col min="4622" max="4622" width="8.7109375" customWidth="1"/>
    <col min="4623" max="4623" width="9.42578125" customWidth="1"/>
    <col min="4624" max="4624" width="7.5703125" customWidth="1"/>
    <col min="4865" max="4865" width="5.28515625" customWidth="1"/>
    <col min="4866" max="4866" width="26.140625" customWidth="1"/>
    <col min="4867" max="4867" width="13.28515625" customWidth="1"/>
    <col min="4868" max="4868" width="7.7109375" customWidth="1"/>
    <col min="4869" max="4869" width="11.42578125" customWidth="1"/>
    <col min="4870" max="4870" width="10.140625" customWidth="1"/>
    <col min="4871" max="4871" width="10.28515625" customWidth="1"/>
    <col min="4872" max="4872" width="7.85546875" customWidth="1"/>
    <col min="4873" max="4876" width="7.7109375" customWidth="1"/>
    <col min="4877" max="4877" width="8.28515625" customWidth="1"/>
    <col min="4878" max="4878" width="8.7109375" customWidth="1"/>
    <col min="4879" max="4879" width="9.42578125" customWidth="1"/>
    <col min="4880" max="4880" width="7.5703125" customWidth="1"/>
    <col min="5121" max="5121" width="5.28515625" customWidth="1"/>
    <col min="5122" max="5122" width="26.140625" customWidth="1"/>
    <col min="5123" max="5123" width="13.28515625" customWidth="1"/>
    <col min="5124" max="5124" width="7.7109375" customWidth="1"/>
    <col min="5125" max="5125" width="11.42578125" customWidth="1"/>
    <col min="5126" max="5126" width="10.140625" customWidth="1"/>
    <col min="5127" max="5127" width="10.28515625" customWidth="1"/>
    <col min="5128" max="5128" width="7.85546875" customWidth="1"/>
    <col min="5129" max="5132" width="7.7109375" customWidth="1"/>
    <col min="5133" max="5133" width="8.28515625" customWidth="1"/>
    <col min="5134" max="5134" width="8.7109375" customWidth="1"/>
    <col min="5135" max="5135" width="9.42578125" customWidth="1"/>
    <col min="5136" max="5136" width="7.5703125" customWidth="1"/>
    <col min="5377" max="5377" width="5.28515625" customWidth="1"/>
    <col min="5378" max="5378" width="26.140625" customWidth="1"/>
    <col min="5379" max="5379" width="13.28515625" customWidth="1"/>
    <col min="5380" max="5380" width="7.7109375" customWidth="1"/>
    <col min="5381" max="5381" width="11.42578125" customWidth="1"/>
    <col min="5382" max="5382" width="10.140625" customWidth="1"/>
    <col min="5383" max="5383" width="10.28515625" customWidth="1"/>
    <col min="5384" max="5384" width="7.85546875" customWidth="1"/>
    <col min="5385" max="5388" width="7.7109375" customWidth="1"/>
    <col min="5389" max="5389" width="8.28515625" customWidth="1"/>
    <col min="5390" max="5390" width="8.7109375" customWidth="1"/>
    <col min="5391" max="5391" width="9.42578125" customWidth="1"/>
    <col min="5392" max="5392" width="7.5703125" customWidth="1"/>
    <col min="5633" max="5633" width="5.28515625" customWidth="1"/>
    <col min="5634" max="5634" width="26.140625" customWidth="1"/>
    <col min="5635" max="5635" width="13.28515625" customWidth="1"/>
    <col min="5636" max="5636" width="7.7109375" customWidth="1"/>
    <col min="5637" max="5637" width="11.42578125" customWidth="1"/>
    <col min="5638" max="5638" width="10.140625" customWidth="1"/>
    <col min="5639" max="5639" width="10.28515625" customWidth="1"/>
    <col min="5640" max="5640" width="7.85546875" customWidth="1"/>
    <col min="5641" max="5644" width="7.7109375" customWidth="1"/>
    <col min="5645" max="5645" width="8.28515625" customWidth="1"/>
    <col min="5646" max="5646" width="8.7109375" customWidth="1"/>
    <col min="5647" max="5647" width="9.42578125" customWidth="1"/>
    <col min="5648" max="5648" width="7.5703125" customWidth="1"/>
    <col min="5889" max="5889" width="5.28515625" customWidth="1"/>
    <col min="5890" max="5890" width="26.140625" customWidth="1"/>
    <col min="5891" max="5891" width="13.28515625" customWidth="1"/>
    <col min="5892" max="5892" width="7.7109375" customWidth="1"/>
    <col min="5893" max="5893" width="11.42578125" customWidth="1"/>
    <col min="5894" max="5894" width="10.140625" customWidth="1"/>
    <col min="5895" max="5895" width="10.28515625" customWidth="1"/>
    <col min="5896" max="5896" width="7.85546875" customWidth="1"/>
    <col min="5897" max="5900" width="7.7109375" customWidth="1"/>
    <col min="5901" max="5901" width="8.28515625" customWidth="1"/>
    <col min="5902" max="5902" width="8.7109375" customWidth="1"/>
    <col min="5903" max="5903" width="9.42578125" customWidth="1"/>
    <col min="5904" max="5904" width="7.5703125" customWidth="1"/>
    <col min="6145" max="6145" width="5.28515625" customWidth="1"/>
    <col min="6146" max="6146" width="26.140625" customWidth="1"/>
    <col min="6147" max="6147" width="13.28515625" customWidth="1"/>
    <col min="6148" max="6148" width="7.7109375" customWidth="1"/>
    <col min="6149" max="6149" width="11.42578125" customWidth="1"/>
    <col min="6150" max="6150" width="10.140625" customWidth="1"/>
    <col min="6151" max="6151" width="10.28515625" customWidth="1"/>
    <col min="6152" max="6152" width="7.85546875" customWidth="1"/>
    <col min="6153" max="6156" width="7.7109375" customWidth="1"/>
    <col min="6157" max="6157" width="8.28515625" customWidth="1"/>
    <col min="6158" max="6158" width="8.7109375" customWidth="1"/>
    <col min="6159" max="6159" width="9.42578125" customWidth="1"/>
    <col min="6160" max="6160" width="7.5703125" customWidth="1"/>
    <col min="6401" max="6401" width="5.28515625" customWidth="1"/>
    <col min="6402" max="6402" width="26.140625" customWidth="1"/>
    <col min="6403" max="6403" width="13.28515625" customWidth="1"/>
    <col min="6404" max="6404" width="7.7109375" customWidth="1"/>
    <col min="6405" max="6405" width="11.42578125" customWidth="1"/>
    <col min="6406" max="6406" width="10.140625" customWidth="1"/>
    <col min="6407" max="6407" width="10.28515625" customWidth="1"/>
    <col min="6408" max="6408" width="7.85546875" customWidth="1"/>
    <col min="6409" max="6412" width="7.7109375" customWidth="1"/>
    <col min="6413" max="6413" width="8.28515625" customWidth="1"/>
    <col min="6414" max="6414" width="8.7109375" customWidth="1"/>
    <col min="6415" max="6415" width="9.42578125" customWidth="1"/>
    <col min="6416" max="6416" width="7.5703125" customWidth="1"/>
    <col min="6657" max="6657" width="5.28515625" customWidth="1"/>
    <col min="6658" max="6658" width="26.140625" customWidth="1"/>
    <col min="6659" max="6659" width="13.28515625" customWidth="1"/>
    <col min="6660" max="6660" width="7.7109375" customWidth="1"/>
    <col min="6661" max="6661" width="11.42578125" customWidth="1"/>
    <col min="6662" max="6662" width="10.140625" customWidth="1"/>
    <col min="6663" max="6663" width="10.28515625" customWidth="1"/>
    <col min="6664" max="6664" width="7.85546875" customWidth="1"/>
    <col min="6665" max="6668" width="7.7109375" customWidth="1"/>
    <col min="6669" max="6669" width="8.28515625" customWidth="1"/>
    <col min="6670" max="6670" width="8.7109375" customWidth="1"/>
    <col min="6671" max="6671" width="9.42578125" customWidth="1"/>
    <col min="6672" max="6672" width="7.5703125" customWidth="1"/>
    <col min="6913" max="6913" width="5.28515625" customWidth="1"/>
    <col min="6914" max="6914" width="26.140625" customWidth="1"/>
    <col min="6915" max="6915" width="13.28515625" customWidth="1"/>
    <col min="6916" max="6916" width="7.7109375" customWidth="1"/>
    <col min="6917" max="6917" width="11.42578125" customWidth="1"/>
    <col min="6918" max="6918" width="10.140625" customWidth="1"/>
    <col min="6919" max="6919" width="10.28515625" customWidth="1"/>
    <col min="6920" max="6920" width="7.85546875" customWidth="1"/>
    <col min="6921" max="6924" width="7.7109375" customWidth="1"/>
    <col min="6925" max="6925" width="8.28515625" customWidth="1"/>
    <col min="6926" max="6926" width="8.7109375" customWidth="1"/>
    <col min="6927" max="6927" width="9.42578125" customWidth="1"/>
    <col min="6928" max="6928" width="7.5703125" customWidth="1"/>
    <col min="7169" max="7169" width="5.28515625" customWidth="1"/>
    <col min="7170" max="7170" width="26.140625" customWidth="1"/>
    <col min="7171" max="7171" width="13.28515625" customWidth="1"/>
    <col min="7172" max="7172" width="7.7109375" customWidth="1"/>
    <col min="7173" max="7173" width="11.42578125" customWidth="1"/>
    <col min="7174" max="7174" width="10.140625" customWidth="1"/>
    <col min="7175" max="7175" width="10.28515625" customWidth="1"/>
    <col min="7176" max="7176" width="7.85546875" customWidth="1"/>
    <col min="7177" max="7180" width="7.7109375" customWidth="1"/>
    <col min="7181" max="7181" width="8.28515625" customWidth="1"/>
    <col min="7182" max="7182" width="8.7109375" customWidth="1"/>
    <col min="7183" max="7183" width="9.42578125" customWidth="1"/>
    <col min="7184" max="7184" width="7.5703125" customWidth="1"/>
    <col min="7425" max="7425" width="5.28515625" customWidth="1"/>
    <col min="7426" max="7426" width="26.140625" customWidth="1"/>
    <col min="7427" max="7427" width="13.28515625" customWidth="1"/>
    <col min="7428" max="7428" width="7.7109375" customWidth="1"/>
    <col min="7429" max="7429" width="11.42578125" customWidth="1"/>
    <col min="7430" max="7430" width="10.140625" customWidth="1"/>
    <col min="7431" max="7431" width="10.28515625" customWidth="1"/>
    <col min="7432" max="7432" width="7.85546875" customWidth="1"/>
    <col min="7433" max="7436" width="7.7109375" customWidth="1"/>
    <col min="7437" max="7437" width="8.28515625" customWidth="1"/>
    <col min="7438" max="7438" width="8.7109375" customWidth="1"/>
    <col min="7439" max="7439" width="9.42578125" customWidth="1"/>
    <col min="7440" max="7440" width="7.5703125" customWidth="1"/>
    <col min="7681" max="7681" width="5.28515625" customWidth="1"/>
    <col min="7682" max="7682" width="26.140625" customWidth="1"/>
    <col min="7683" max="7683" width="13.28515625" customWidth="1"/>
    <col min="7684" max="7684" width="7.7109375" customWidth="1"/>
    <col min="7685" max="7685" width="11.42578125" customWidth="1"/>
    <col min="7686" max="7686" width="10.140625" customWidth="1"/>
    <col min="7687" max="7687" width="10.28515625" customWidth="1"/>
    <col min="7688" max="7688" width="7.85546875" customWidth="1"/>
    <col min="7689" max="7692" width="7.7109375" customWidth="1"/>
    <col min="7693" max="7693" width="8.28515625" customWidth="1"/>
    <col min="7694" max="7694" width="8.7109375" customWidth="1"/>
    <col min="7695" max="7695" width="9.42578125" customWidth="1"/>
    <col min="7696" max="7696" width="7.5703125" customWidth="1"/>
    <col min="7937" max="7937" width="5.28515625" customWidth="1"/>
    <col min="7938" max="7938" width="26.140625" customWidth="1"/>
    <col min="7939" max="7939" width="13.28515625" customWidth="1"/>
    <col min="7940" max="7940" width="7.7109375" customWidth="1"/>
    <col min="7941" max="7941" width="11.42578125" customWidth="1"/>
    <col min="7942" max="7942" width="10.140625" customWidth="1"/>
    <col min="7943" max="7943" width="10.28515625" customWidth="1"/>
    <col min="7944" max="7944" width="7.85546875" customWidth="1"/>
    <col min="7945" max="7948" width="7.7109375" customWidth="1"/>
    <col min="7949" max="7949" width="8.28515625" customWidth="1"/>
    <col min="7950" max="7950" width="8.7109375" customWidth="1"/>
    <col min="7951" max="7951" width="9.42578125" customWidth="1"/>
    <col min="7952" max="7952" width="7.5703125" customWidth="1"/>
    <col min="8193" max="8193" width="5.28515625" customWidth="1"/>
    <col min="8194" max="8194" width="26.140625" customWidth="1"/>
    <col min="8195" max="8195" width="13.28515625" customWidth="1"/>
    <col min="8196" max="8196" width="7.7109375" customWidth="1"/>
    <col min="8197" max="8197" width="11.42578125" customWidth="1"/>
    <col min="8198" max="8198" width="10.140625" customWidth="1"/>
    <col min="8199" max="8199" width="10.28515625" customWidth="1"/>
    <col min="8200" max="8200" width="7.85546875" customWidth="1"/>
    <col min="8201" max="8204" width="7.7109375" customWidth="1"/>
    <col min="8205" max="8205" width="8.28515625" customWidth="1"/>
    <col min="8206" max="8206" width="8.7109375" customWidth="1"/>
    <col min="8207" max="8207" width="9.42578125" customWidth="1"/>
    <col min="8208" max="8208" width="7.5703125" customWidth="1"/>
    <col min="8449" max="8449" width="5.28515625" customWidth="1"/>
    <col min="8450" max="8450" width="26.140625" customWidth="1"/>
    <col min="8451" max="8451" width="13.28515625" customWidth="1"/>
    <col min="8452" max="8452" width="7.7109375" customWidth="1"/>
    <col min="8453" max="8453" width="11.42578125" customWidth="1"/>
    <col min="8454" max="8454" width="10.140625" customWidth="1"/>
    <col min="8455" max="8455" width="10.28515625" customWidth="1"/>
    <col min="8456" max="8456" width="7.85546875" customWidth="1"/>
    <col min="8457" max="8460" width="7.7109375" customWidth="1"/>
    <col min="8461" max="8461" width="8.28515625" customWidth="1"/>
    <col min="8462" max="8462" width="8.7109375" customWidth="1"/>
    <col min="8463" max="8463" width="9.42578125" customWidth="1"/>
    <col min="8464" max="8464" width="7.5703125" customWidth="1"/>
    <col min="8705" max="8705" width="5.28515625" customWidth="1"/>
    <col min="8706" max="8706" width="26.140625" customWidth="1"/>
    <col min="8707" max="8707" width="13.28515625" customWidth="1"/>
    <col min="8708" max="8708" width="7.7109375" customWidth="1"/>
    <col min="8709" max="8709" width="11.42578125" customWidth="1"/>
    <col min="8710" max="8710" width="10.140625" customWidth="1"/>
    <col min="8711" max="8711" width="10.28515625" customWidth="1"/>
    <col min="8712" max="8712" width="7.85546875" customWidth="1"/>
    <col min="8713" max="8716" width="7.7109375" customWidth="1"/>
    <col min="8717" max="8717" width="8.28515625" customWidth="1"/>
    <col min="8718" max="8718" width="8.7109375" customWidth="1"/>
    <col min="8719" max="8719" width="9.42578125" customWidth="1"/>
    <col min="8720" max="8720" width="7.5703125" customWidth="1"/>
    <col min="8961" max="8961" width="5.28515625" customWidth="1"/>
    <col min="8962" max="8962" width="26.140625" customWidth="1"/>
    <col min="8963" max="8963" width="13.28515625" customWidth="1"/>
    <col min="8964" max="8964" width="7.7109375" customWidth="1"/>
    <col min="8965" max="8965" width="11.42578125" customWidth="1"/>
    <col min="8966" max="8966" width="10.140625" customWidth="1"/>
    <col min="8967" max="8967" width="10.28515625" customWidth="1"/>
    <col min="8968" max="8968" width="7.85546875" customWidth="1"/>
    <col min="8969" max="8972" width="7.7109375" customWidth="1"/>
    <col min="8973" max="8973" width="8.28515625" customWidth="1"/>
    <col min="8974" max="8974" width="8.7109375" customWidth="1"/>
    <col min="8975" max="8975" width="9.42578125" customWidth="1"/>
    <col min="8976" max="8976" width="7.5703125" customWidth="1"/>
    <col min="9217" max="9217" width="5.28515625" customWidth="1"/>
    <col min="9218" max="9218" width="26.140625" customWidth="1"/>
    <col min="9219" max="9219" width="13.28515625" customWidth="1"/>
    <col min="9220" max="9220" width="7.7109375" customWidth="1"/>
    <col min="9221" max="9221" width="11.42578125" customWidth="1"/>
    <col min="9222" max="9222" width="10.140625" customWidth="1"/>
    <col min="9223" max="9223" width="10.28515625" customWidth="1"/>
    <col min="9224" max="9224" width="7.85546875" customWidth="1"/>
    <col min="9225" max="9228" width="7.7109375" customWidth="1"/>
    <col min="9229" max="9229" width="8.28515625" customWidth="1"/>
    <col min="9230" max="9230" width="8.7109375" customWidth="1"/>
    <col min="9231" max="9231" width="9.42578125" customWidth="1"/>
    <col min="9232" max="9232" width="7.5703125" customWidth="1"/>
    <col min="9473" max="9473" width="5.28515625" customWidth="1"/>
    <col min="9474" max="9474" width="26.140625" customWidth="1"/>
    <col min="9475" max="9475" width="13.28515625" customWidth="1"/>
    <col min="9476" max="9476" width="7.7109375" customWidth="1"/>
    <col min="9477" max="9477" width="11.42578125" customWidth="1"/>
    <col min="9478" max="9478" width="10.140625" customWidth="1"/>
    <col min="9479" max="9479" width="10.28515625" customWidth="1"/>
    <col min="9480" max="9480" width="7.85546875" customWidth="1"/>
    <col min="9481" max="9484" width="7.7109375" customWidth="1"/>
    <col min="9485" max="9485" width="8.28515625" customWidth="1"/>
    <col min="9486" max="9486" width="8.7109375" customWidth="1"/>
    <col min="9487" max="9487" width="9.42578125" customWidth="1"/>
    <col min="9488" max="9488" width="7.5703125" customWidth="1"/>
    <col min="9729" max="9729" width="5.28515625" customWidth="1"/>
    <col min="9730" max="9730" width="26.140625" customWidth="1"/>
    <col min="9731" max="9731" width="13.28515625" customWidth="1"/>
    <col min="9732" max="9732" width="7.7109375" customWidth="1"/>
    <col min="9733" max="9733" width="11.42578125" customWidth="1"/>
    <col min="9734" max="9734" width="10.140625" customWidth="1"/>
    <col min="9735" max="9735" width="10.28515625" customWidth="1"/>
    <col min="9736" max="9736" width="7.85546875" customWidth="1"/>
    <col min="9737" max="9740" width="7.7109375" customWidth="1"/>
    <col min="9741" max="9741" width="8.28515625" customWidth="1"/>
    <col min="9742" max="9742" width="8.7109375" customWidth="1"/>
    <col min="9743" max="9743" width="9.42578125" customWidth="1"/>
    <col min="9744" max="9744" width="7.5703125" customWidth="1"/>
    <col min="9985" max="9985" width="5.28515625" customWidth="1"/>
    <col min="9986" max="9986" width="26.140625" customWidth="1"/>
    <col min="9987" max="9987" width="13.28515625" customWidth="1"/>
    <col min="9988" max="9988" width="7.7109375" customWidth="1"/>
    <col min="9989" max="9989" width="11.42578125" customWidth="1"/>
    <col min="9990" max="9990" width="10.140625" customWidth="1"/>
    <col min="9991" max="9991" width="10.28515625" customWidth="1"/>
    <col min="9992" max="9992" width="7.85546875" customWidth="1"/>
    <col min="9993" max="9996" width="7.7109375" customWidth="1"/>
    <col min="9997" max="9997" width="8.28515625" customWidth="1"/>
    <col min="9998" max="9998" width="8.7109375" customWidth="1"/>
    <col min="9999" max="9999" width="9.42578125" customWidth="1"/>
    <col min="10000" max="10000" width="7.5703125" customWidth="1"/>
    <col min="10241" max="10241" width="5.28515625" customWidth="1"/>
    <col min="10242" max="10242" width="26.140625" customWidth="1"/>
    <col min="10243" max="10243" width="13.28515625" customWidth="1"/>
    <col min="10244" max="10244" width="7.7109375" customWidth="1"/>
    <col min="10245" max="10245" width="11.42578125" customWidth="1"/>
    <col min="10246" max="10246" width="10.140625" customWidth="1"/>
    <col min="10247" max="10247" width="10.28515625" customWidth="1"/>
    <col min="10248" max="10248" width="7.85546875" customWidth="1"/>
    <col min="10249" max="10252" width="7.7109375" customWidth="1"/>
    <col min="10253" max="10253" width="8.28515625" customWidth="1"/>
    <col min="10254" max="10254" width="8.7109375" customWidth="1"/>
    <col min="10255" max="10255" width="9.42578125" customWidth="1"/>
    <col min="10256" max="10256" width="7.5703125" customWidth="1"/>
    <col min="10497" max="10497" width="5.28515625" customWidth="1"/>
    <col min="10498" max="10498" width="26.140625" customWidth="1"/>
    <col min="10499" max="10499" width="13.28515625" customWidth="1"/>
    <col min="10500" max="10500" width="7.7109375" customWidth="1"/>
    <col min="10501" max="10501" width="11.42578125" customWidth="1"/>
    <col min="10502" max="10502" width="10.140625" customWidth="1"/>
    <col min="10503" max="10503" width="10.28515625" customWidth="1"/>
    <col min="10504" max="10504" width="7.85546875" customWidth="1"/>
    <col min="10505" max="10508" width="7.7109375" customWidth="1"/>
    <col min="10509" max="10509" width="8.28515625" customWidth="1"/>
    <col min="10510" max="10510" width="8.7109375" customWidth="1"/>
    <col min="10511" max="10511" width="9.42578125" customWidth="1"/>
    <col min="10512" max="10512" width="7.5703125" customWidth="1"/>
    <col min="10753" max="10753" width="5.28515625" customWidth="1"/>
    <col min="10754" max="10754" width="26.140625" customWidth="1"/>
    <col min="10755" max="10755" width="13.28515625" customWidth="1"/>
    <col min="10756" max="10756" width="7.7109375" customWidth="1"/>
    <col min="10757" max="10757" width="11.42578125" customWidth="1"/>
    <col min="10758" max="10758" width="10.140625" customWidth="1"/>
    <col min="10759" max="10759" width="10.28515625" customWidth="1"/>
    <col min="10760" max="10760" width="7.85546875" customWidth="1"/>
    <col min="10761" max="10764" width="7.7109375" customWidth="1"/>
    <col min="10765" max="10765" width="8.28515625" customWidth="1"/>
    <col min="10766" max="10766" width="8.7109375" customWidth="1"/>
    <col min="10767" max="10767" width="9.42578125" customWidth="1"/>
    <col min="10768" max="10768" width="7.5703125" customWidth="1"/>
    <col min="11009" max="11009" width="5.28515625" customWidth="1"/>
    <col min="11010" max="11010" width="26.140625" customWidth="1"/>
    <col min="11011" max="11011" width="13.28515625" customWidth="1"/>
    <col min="11012" max="11012" width="7.7109375" customWidth="1"/>
    <col min="11013" max="11013" width="11.42578125" customWidth="1"/>
    <col min="11014" max="11014" width="10.140625" customWidth="1"/>
    <col min="11015" max="11015" width="10.28515625" customWidth="1"/>
    <col min="11016" max="11016" width="7.85546875" customWidth="1"/>
    <col min="11017" max="11020" width="7.7109375" customWidth="1"/>
    <col min="11021" max="11021" width="8.28515625" customWidth="1"/>
    <col min="11022" max="11022" width="8.7109375" customWidth="1"/>
    <col min="11023" max="11023" width="9.42578125" customWidth="1"/>
    <col min="11024" max="11024" width="7.5703125" customWidth="1"/>
    <col min="11265" max="11265" width="5.28515625" customWidth="1"/>
    <col min="11266" max="11266" width="26.140625" customWidth="1"/>
    <col min="11267" max="11267" width="13.28515625" customWidth="1"/>
    <col min="11268" max="11268" width="7.7109375" customWidth="1"/>
    <col min="11269" max="11269" width="11.42578125" customWidth="1"/>
    <col min="11270" max="11270" width="10.140625" customWidth="1"/>
    <col min="11271" max="11271" width="10.28515625" customWidth="1"/>
    <col min="11272" max="11272" width="7.85546875" customWidth="1"/>
    <col min="11273" max="11276" width="7.7109375" customWidth="1"/>
    <col min="11277" max="11277" width="8.28515625" customWidth="1"/>
    <col min="11278" max="11278" width="8.7109375" customWidth="1"/>
    <col min="11279" max="11279" width="9.42578125" customWidth="1"/>
    <col min="11280" max="11280" width="7.5703125" customWidth="1"/>
    <col min="11521" max="11521" width="5.28515625" customWidth="1"/>
    <col min="11522" max="11522" width="26.140625" customWidth="1"/>
    <col min="11523" max="11523" width="13.28515625" customWidth="1"/>
    <col min="11524" max="11524" width="7.7109375" customWidth="1"/>
    <col min="11525" max="11525" width="11.42578125" customWidth="1"/>
    <col min="11526" max="11526" width="10.140625" customWidth="1"/>
    <col min="11527" max="11527" width="10.28515625" customWidth="1"/>
    <col min="11528" max="11528" width="7.85546875" customWidth="1"/>
    <col min="11529" max="11532" width="7.7109375" customWidth="1"/>
    <col min="11533" max="11533" width="8.28515625" customWidth="1"/>
    <col min="11534" max="11534" width="8.7109375" customWidth="1"/>
    <col min="11535" max="11535" width="9.42578125" customWidth="1"/>
    <col min="11536" max="11536" width="7.5703125" customWidth="1"/>
    <col min="11777" max="11777" width="5.28515625" customWidth="1"/>
    <col min="11778" max="11778" width="26.140625" customWidth="1"/>
    <col min="11779" max="11779" width="13.28515625" customWidth="1"/>
    <col min="11780" max="11780" width="7.7109375" customWidth="1"/>
    <col min="11781" max="11781" width="11.42578125" customWidth="1"/>
    <col min="11782" max="11782" width="10.140625" customWidth="1"/>
    <col min="11783" max="11783" width="10.28515625" customWidth="1"/>
    <col min="11784" max="11784" width="7.85546875" customWidth="1"/>
    <col min="11785" max="11788" width="7.7109375" customWidth="1"/>
    <col min="11789" max="11789" width="8.28515625" customWidth="1"/>
    <col min="11790" max="11790" width="8.7109375" customWidth="1"/>
    <col min="11791" max="11791" width="9.42578125" customWidth="1"/>
    <col min="11792" max="11792" width="7.5703125" customWidth="1"/>
    <col min="12033" max="12033" width="5.28515625" customWidth="1"/>
    <col min="12034" max="12034" width="26.140625" customWidth="1"/>
    <col min="12035" max="12035" width="13.28515625" customWidth="1"/>
    <col min="12036" max="12036" width="7.7109375" customWidth="1"/>
    <col min="12037" max="12037" width="11.42578125" customWidth="1"/>
    <col min="12038" max="12038" width="10.140625" customWidth="1"/>
    <col min="12039" max="12039" width="10.28515625" customWidth="1"/>
    <col min="12040" max="12040" width="7.85546875" customWidth="1"/>
    <col min="12041" max="12044" width="7.7109375" customWidth="1"/>
    <col min="12045" max="12045" width="8.28515625" customWidth="1"/>
    <col min="12046" max="12046" width="8.7109375" customWidth="1"/>
    <col min="12047" max="12047" width="9.42578125" customWidth="1"/>
    <col min="12048" max="12048" width="7.5703125" customWidth="1"/>
    <col min="12289" max="12289" width="5.28515625" customWidth="1"/>
    <col min="12290" max="12290" width="26.140625" customWidth="1"/>
    <col min="12291" max="12291" width="13.28515625" customWidth="1"/>
    <col min="12292" max="12292" width="7.7109375" customWidth="1"/>
    <col min="12293" max="12293" width="11.42578125" customWidth="1"/>
    <col min="12294" max="12294" width="10.140625" customWidth="1"/>
    <col min="12295" max="12295" width="10.28515625" customWidth="1"/>
    <col min="12296" max="12296" width="7.85546875" customWidth="1"/>
    <col min="12297" max="12300" width="7.7109375" customWidth="1"/>
    <col min="12301" max="12301" width="8.28515625" customWidth="1"/>
    <col min="12302" max="12302" width="8.7109375" customWidth="1"/>
    <col min="12303" max="12303" width="9.42578125" customWidth="1"/>
    <col min="12304" max="12304" width="7.5703125" customWidth="1"/>
    <col min="12545" max="12545" width="5.28515625" customWidth="1"/>
    <col min="12546" max="12546" width="26.140625" customWidth="1"/>
    <col min="12547" max="12547" width="13.28515625" customWidth="1"/>
    <col min="12548" max="12548" width="7.7109375" customWidth="1"/>
    <col min="12549" max="12549" width="11.42578125" customWidth="1"/>
    <col min="12550" max="12550" width="10.140625" customWidth="1"/>
    <col min="12551" max="12551" width="10.28515625" customWidth="1"/>
    <col min="12552" max="12552" width="7.85546875" customWidth="1"/>
    <col min="12553" max="12556" width="7.7109375" customWidth="1"/>
    <col min="12557" max="12557" width="8.28515625" customWidth="1"/>
    <col min="12558" max="12558" width="8.7109375" customWidth="1"/>
    <col min="12559" max="12559" width="9.42578125" customWidth="1"/>
    <col min="12560" max="12560" width="7.5703125" customWidth="1"/>
    <col min="12801" max="12801" width="5.28515625" customWidth="1"/>
    <col min="12802" max="12802" width="26.140625" customWidth="1"/>
    <col min="12803" max="12803" width="13.28515625" customWidth="1"/>
    <col min="12804" max="12804" width="7.7109375" customWidth="1"/>
    <col min="12805" max="12805" width="11.42578125" customWidth="1"/>
    <col min="12806" max="12806" width="10.140625" customWidth="1"/>
    <col min="12807" max="12807" width="10.28515625" customWidth="1"/>
    <col min="12808" max="12808" width="7.85546875" customWidth="1"/>
    <col min="12809" max="12812" width="7.7109375" customWidth="1"/>
    <col min="12813" max="12813" width="8.28515625" customWidth="1"/>
    <col min="12814" max="12814" width="8.7109375" customWidth="1"/>
    <col min="12815" max="12815" width="9.42578125" customWidth="1"/>
    <col min="12816" max="12816" width="7.5703125" customWidth="1"/>
    <col min="13057" max="13057" width="5.28515625" customWidth="1"/>
    <col min="13058" max="13058" width="26.140625" customWidth="1"/>
    <col min="13059" max="13059" width="13.28515625" customWidth="1"/>
    <col min="13060" max="13060" width="7.7109375" customWidth="1"/>
    <col min="13061" max="13061" width="11.42578125" customWidth="1"/>
    <col min="13062" max="13062" width="10.140625" customWidth="1"/>
    <col min="13063" max="13063" width="10.28515625" customWidth="1"/>
    <col min="13064" max="13064" width="7.85546875" customWidth="1"/>
    <col min="13065" max="13068" width="7.7109375" customWidth="1"/>
    <col min="13069" max="13069" width="8.28515625" customWidth="1"/>
    <col min="13070" max="13070" width="8.7109375" customWidth="1"/>
    <col min="13071" max="13071" width="9.42578125" customWidth="1"/>
    <col min="13072" max="13072" width="7.5703125" customWidth="1"/>
    <col min="13313" max="13313" width="5.28515625" customWidth="1"/>
    <col min="13314" max="13314" width="26.140625" customWidth="1"/>
    <col min="13315" max="13315" width="13.28515625" customWidth="1"/>
    <col min="13316" max="13316" width="7.7109375" customWidth="1"/>
    <col min="13317" max="13317" width="11.42578125" customWidth="1"/>
    <col min="13318" max="13318" width="10.140625" customWidth="1"/>
    <col min="13319" max="13319" width="10.28515625" customWidth="1"/>
    <col min="13320" max="13320" width="7.85546875" customWidth="1"/>
    <col min="13321" max="13324" width="7.7109375" customWidth="1"/>
    <col min="13325" max="13325" width="8.28515625" customWidth="1"/>
    <col min="13326" max="13326" width="8.7109375" customWidth="1"/>
    <col min="13327" max="13327" width="9.42578125" customWidth="1"/>
    <col min="13328" max="13328" width="7.5703125" customWidth="1"/>
    <col min="13569" max="13569" width="5.28515625" customWidth="1"/>
    <col min="13570" max="13570" width="26.140625" customWidth="1"/>
    <col min="13571" max="13571" width="13.28515625" customWidth="1"/>
    <col min="13572" max="13572" width="7.7109375" customWidth="1"/>
    <col min="13573" max="13573" width="11.42578125" customWidth="1"/>
    <col min="13574" max="13574" width="10.140625" customWidth="1"/>
    <col min="13575" max="13575" width="10.28515625" customWidth="1"/>
    <col min="13576" max="13576" width="7.85546875" customWidth="1"/>
    <col min="13577" max="13580" width="7.7109375" customWidth="1"/>
    <col min="13581" max="13581" width="8.28515625" customWidth="1"/>
    <col min="13582" max="13582" width="8.7109375" customWidth="1"/>
    <col min="13583" max="13583" width="9.42578125" customWidth="1"/>
    <col min="13584" max="13584" width="7.5703125" customWidth="1"/>
    <col min="13825" max="13825" width="5.28515625" customWidth="1"/>
    <col min="13826" max="13826" width="26.140625" customWidth="1"/>
    <col min="13827" max="13827" width="13.28515625" customWidth="1"/>
    <col min="13828" max="13828" width="7.7109375" customWidth="1"/>
    <col min="13829" max="13829" width="11.42578125" customWidth="1"/>
    <col min="13830" max="13830" width="10.140625" customWidth="1"/>
    <col min="13831" max="13831" width="10.28515625" customWidth="1"/>
    <col min="13832" max="13832" width="7.85546875" customWidth="1"/>
    <col min="13833" max="13836" width="7.7109375" customWidth="1"/>
    <col min="13837" max="13837" width="8.28515625" customWidth="1"/>
    <col min="13838" max="13838" width="8.7109375" customWidth="1"/>
    <col min="13839" max="13839" width="9.42578125" customWidth="1"/>
    <col min="13840" max="13840" width="7.5703125" customWidth="1"/>
    <col min="14081" max="14081" width="5.28515625" customWidth="1"/>
    <col min="14082" max="14082" width="26.140625" customWidth="1"/>
    <col min="14083" max="14083" width="13.28515625" customWidth="1"/>
    <col min="14084" max="14084" width="7.7109375" customWidth="1"/>
    <col min="14085" max="14085" width="11.42578125" customWidth="1"/>
    <col min="14086" max="14086" width="10.140625" customWidth="1"/>
    <col min="14087" max="14087" width="10.28515625" customWidth="1"/>
    <col min="14088" max="14088" width="7.85546875" customWidth="1"/>
    <col min="14089" max="14092" width="7.7109375" customWidth="1"/>
    <col min="14093" max="14093" width="8.28515625" customWidth="1"/>
    <col min="14094" max="14094" width="8.7109375" customWidth="1"/>
    <col min="14095" max="14095" width="9.42578125" customWidth="1"/>
    <col min="14096" max="14096" width="7.5703125" customWidth="1"/>
    <col min="14337" max="14337" width="5.28515625" customWidth="1"/>
    <col min="14338" max="14338" width="26.140625" customWidth="1"/>
    <col min="14339" max="14339" width="13.28515625" customWidth="1"/>
    <col min="14340" max="14340" width="7.7109375" customWidth="1"/>
    <col min="14341" max="14341" width="11.42578125" customWidth="1"/>
    <col min="14342" max="14342" width="10.140625" customWidth="1"/>
    <col min="14343" max="14343" width="10.28515625" customWidth="1"/>
    <col min="14344" max="14344" width="7.85546875" customWidth="1"/>
    <col min="14345" max="14348" width="7.7109375" customWidth="1"/>
    <col min="14349" max="14349" width="8.28515625" customWidth="1"/>
    <col min="14350" max="14350" width="8.7109375" customWidth="1"/>
    <col min="14351" max="14351" width="9.42578125" customWidth="1"/>
    <col min="14352" max="14352" width="7.5703125" customWidth="1"/>
    <col min="14593" max="14593" width="5.28515625" customWidth="1"/>
    <col min="14594" max="14594" width="26.140625" customWidth="1"/>
    <col min="14595" max="14595" width="13.28515625" customWidth="1"/>
    <col min="14596" max="14596" width="7.7109375" customWidth="1"/>
    <col min="14597" max="14597" width="11.42578125" customWidth="1"/>
    <col min="14598" max="14598" width="10.140625" customWidth="1"/>
    <col min="14599" max="14599" width="10.28515625" customWidth="1"/>
    <col min="14600" max="14600" width="7.85546875" customWidth="1"/>
    <col min="14601" max="14604" width="7.7109375" customWidth="1"/>
    <col min="14605" max="14605" width="8.28515625" customWidth="1"/>
    <col min="14606" max="14606" width="8.7109375" customWidth="1"/>
    <col min="14607" max="14607" width="9.42578125" customWidth="1"/>
    <col min="14608" max="14608" width="7.5703125" customWidth="1"/>
    <col min="14849" max="14849" width="5.28515625" customWidth="1"/>
    <col min="14850" max="14850" width="26.140625" customWidth="1"/>
    <col min="14851" max="14851" width="13.28515625" customWidth="1"/>
    <col min="14852" max="14852" width="7.7109375" customWidth="1"/>
    <col min="14853" max="14853" width="11.42578125" customWidth="1"/>
    <col min="14854" max="14854" width="10.140625" customWidth="1"/>
    <col min="14855" max="14855" width="10.28515625" customWidth="1"/>
    <col min="14856" max="14856" width="7.85546875" customWidth="1"/>
    <col min="14857" max="14860" width="7.7109375" customWidth="1"/>
    <col min="14861" max="14861" width="8.28515625" customWidth="1"/>
    <col min="14862" max="14862" width="8.7109375" customWidth="1"/>
    <col min="14863" max="14863" width="9.42578125" customWidth="1"/>
    <col min="14864" max="14864" width="7.5703125" customWidth="1"/>
    <col min="15105" max="15105" width="5.28515625" customWidth="1"/>
    <col min="15106" max="15106" width="26.140625" customWidth="1"/>
    <col min="15107" max="15107" width="13.28515625" customWidth="1"/>
    <col min="15108" max="15108" width="7.7109375" customWidth="1"/>
    <col min="15109" max="15109" width="11.42578125" customWidth="1"/>
    <col min="15110" max="15110" width="10.140625" customWidth="1"/>
    <col min="15111" max="15111" width="10.28515625" customWidth="1"/>
    <col min="15112" max="15112" width="7.85546875" customWidth="1"/>
    <col min="15113" max="15116" width="7.7109375" customWidth="1"/>
    <col min="15117" max="15117" width="8.28515625" customWidth="1"/>
    <col min="15118" max="15118" width="8.7109375" customWidth="1"/>
    <col min="15119" max="15119" width="9.42578125" customWidth="1"/>
    <col min="15120" max="15120" width="7.5703125" customWidth="1"/>
    <col min="15361" max="15361" width="5.28515625" customWidth="1"/>
    <col min="15362" max="15362" width="26.140625" customWidth="1"/>
    <col min="15363" max="15363" width="13.28515625" customWidth="1"/>
    <col min="15364" max="15364" width="7.7109375" customWidth="1"/>
    <col min="15365" max="15365" width="11.42578125" customWidth="1"/>
    <col min="15366" max="15366" width="10.140625" customWidth="1"/>
    <col min="15367" max="15367" width="10.28515625" customWidth="1"/>
    <col min="15368" max="15368" width="7.85546875" customWidth="1"/>
    <col min="15369" max="15372" width="7.7109375" customWidth="1"/>
    <col min="15373" max="15373" width="8.28515625" customWidth="1"/>
    <col min="15374" max="15374" width="8.7109375" customWidth="1"/>
    <col min="15375" max="15375" width="9.42578125" customWidth="1"/>
    <col min="15376" max="15376" width="7.5703125" customWidth="1"/>
    <col min="15617" max="15617" width="5.28515625" customWidth="1"/>
    <col min="15618" max="15618" width="26.140625" customWidth="1"/>
    <col min="15619" max="15619" width="13.28515625" customWidth="1"/>
    <col min="15620" max="15620" width="7.7109375" customWidth="1"/>
    <col min="15621" max="15621" width="11.42578125" customWidth="1"/>
    <col min="15622" max="15622" width="10.140625" customWidth="1"/>
    <col min="15623" max="15623" width="10.28515625" customWidth="1"/>
    <col min="15624" max="15624" width="7.85546875" customWidth="1"/>
    <col min="15625" max="15628" width="7.7109375" customWidth="1"/>
    <col min="15629" max="15629" width="8.28515625" customWidth="1"/>
    <col min="15630" max="15630" width="8.7109375" customWidth="1"/>
    <col min="15631" max="15631" width="9.42578125" customWidth="1"/>
    <col min="15632" max="15632" width="7.5703125" customWidth="1"/>
    <col min="15873" max="15873" width="5.28515625" customWidth="1"/>
    <col min="15874" max="15874" width="26.140625" customWidth="1"/>
    <col min="15875" max="15875" width="13.28515625" customWidth="1"/>
    <col min="15876" max="15876" width="7.7109375" customWidth="1"/>
    <col min="15877" max="15877" width="11.42578125" customWidth="1"/>
    <col min="15878" max="15878" width="10.140625" customWidth="1"/>
    <col min="15879" max="15879" width="10.28515625" customWidth="1"/>
    <col min="15880" max="15880" width="7.85546875" customWidth="1"/>
    <col min="15881" max="15884" width="7.7109375" customWidth="1"/>
    <col min="15885" max="15885" width="8.28515625" customWidth="1"/>
    <col min="15886" max="15886" width="8.7109375" customWidth="1"/>
    <col min="15887" max="15887" width="9.42578125" customWidth="1"/>
    <col min="15888" max="15888" width="7.5703125" customWidth="1"/>
    <col min="16129" max="16129" width="5.28515625" customWidth="1"/>
    <col min="16130" max="16130" width="26.140625" customWidth="1"/>
    <col min="16131" max="16131" width="13.28515625" customWidth="1"/>
    <col min="16132" max="16132" width="7.7109375" customWidth="1"/>
    <col min="16133" max="16133" width="11.42578125" customWidth="1"/>
    <col min="16134" max="16134" width="10.140625" customWidth="1"/>
    <col min="16135" max="16135" width="10.28515625" customWidth="1"/>
    <col min="16136" max="16136" width="7.85546875" customWidth="1"/>
    <col min="16137" max="16140" width="7.7109375" customWidth="1"/>
    <col min="16141" max="16141" width="8.28515625" customWidth="1"/>
    <col min="16142" max="16142" width="8.7109375" customWidth="1"/>
    <col min="16143" max="16143" width="9.42578125" customWidth="1"/>
    <col min="16144" max="16144" width="7.5703125" customWidth="1"/>
  </cols>
  <sheetData>
    <row r="1" spans="1:19" ht="67.5" customHeight="1" x14ac:dyDescent="0.25">
      <c r="A1" s="268" t="s">
        <v>531</v>
      </c>
      <c r="B1" s="268"/>
      <c r="C1" s="268"/>
      <c r="D1" s="268"/>
      <c r="E1" s="268"/>
      <c r="F1" s="19"/>
      <c r="G1" s="19"/>
      <c r="H1" s="19"/>
      <c r="I1" s="19"/>
      <c r="J1" s="19"/>
      <c r="K1" s="19"/>
      <c r="L1" s="19"/>
      <c r="M1" s="3"/>
      <c r="N1" s="5"/>
      <c r="O1" s="5"/>
      <c r="P1" s="5"/>
    </row>
    <row r="2" spans="1:19" ht="7.5" customHeight="1" x14ac:dyDescent="0.25">
      <c r="A2" s="3"/>
      <c r="B2" s="3"/>
      <c r="C2" s="19"/>
      <c r="D2" s="5"/>
      <c r="E2" s="19"/>
      <c r="F2" s="19"/>
      <c r="G2" s="19"/>
      <c r="H2" s="19"/>
      <c r="I2" s="19"/>
      <c r="J2" s="19"/>
      <c r="K2" s="19"/>
      <c r="L2" s="19"/>
      <c r="M2" s="3"/>
      <c r="N2" s="5"/>
      <c r="O2" s="5"/>
      <c r="P2" s="5"/>
    </row>
    <row r="3" spans="1:19" ht="21.75" customHeight="1" x14ac:dyDescent="0.3">
      <c r="A3" s="269" t="s">
        <v>19</v>
      </c>
      <c r="B3" s="269"/>
      <c r="C3" s="269"/>
      <c r="D3" s="269"/>
      <c r="E3" s="269"/>
      <c r="F3" s="269"/>
      <c r="G3" s="269"/>
      <c r="H3" s="269"/>
      <c r="I3" s="269"/>
      <c r="J3" s="269"/>
      <c r="K3" s="269"/>
      <c r="L3" s="269"/>
      <c r="M3" s="269"/>
      <c r="N3" s="269"/>
      <c r="O3" s="269"/>
      <c r="P3" s="269"/>
      <c r="R3" s="10">
        <v>0.3</v>
      </c>
      <c r="S3" s="11">
        <v>9</v>
      </c>
    </row>
    <row r="4" spans="1:19" ht="18" customHeight="1" x14ac:dyDescent="0.3">
      <c r="A4" s="270"/>
      <c r="B4" s="270"/>
      <c r="C4" s="270"/>
      <c r="D4" s="270"/>
      <c r="E4" s="270"/>
      <c r="F4" s="270"/>
      <c r="G4" s="270"/>
      <c r="H4" s="270"/>
      <c r="I4" s="270"/>
      <c r="J4" s="270"/>
      <c r="K4" s="270"/>
      <c r="L4" s="270"/>
      <c r="M4" s="270"/>
      <c r="N4" s="270"/>
      <c r="O4" s="270"/>
      <c r="P4" s="270"/>
      <c r="R4" s="11">
        <f>(S4*R3)/S3</f>
        <v>3.3333333333333333E-2</v>
      </c>
      <c r="S4" s="11">
        <v>1</v>
      </c>
    </row>
    <row r="5" spans="1:19" s="1" customFormat="1" ht="21.75" customHeight="1" x14ac:dyDescent="0.25">
      <c r="A5" s="271" t="s">
        <v>0</v>
      </c>
      <c r="B5" s="271" t="s">
        <v>1</v>
      </c>
      <c r="C5" s="274" t="s">
        <v>18</v>
      </c>
      <c r="D5" s="277" t="s">
        <v>2</v>
      </c>
      <c r="E5" s="278"/>
      <c r="F5" s="278"/>
      <c r="G5" s="278"/>
      <c r="H5" s="278"/>
      <c r="I5" s="278"/>
      <c r="J5" s="278"/>
      <c r="K5" s="278"/>
      <c r="L5" s="278"/>
      <c r="M5" s="278"/>
      <c r="N5" s="279"/>
      <c r="O5" s="280" t="s">
        <v>4</v>
      </c>
      <c r="P5" s="283" t="s">
        <v>5</v>
      </c>
    </row>
    <row r="6" spans="1:19" s="1" customFormat="1" ht="50.45" customHeight="1" x14ac:dyDescent="0.25">
      <c r="A6" s="272"/>
      <c r="B6" s="272"/>
      <c r="C6" s="275"/>
      <c r="D6" s="286" t="s">
        <v>389</v>
      </c>
      <c r="E6" s="286"/>
      <c r="F6" s="286"/>
      <c r="G6" s="286"/>
      <c r="H6" s="286"/>
      <c r="I6" s="277" t="s">
        <v>390</v>
      </c>
      <c r="J6" s="278"/>
      <c r="K6" s="278"/>
      <c r="L6" s="278"/>
      <c r="M6" s="279"/>
      <c r="N6" s="287" t="s">
        <v>391</v>
      </c>
      <c r="O6" s="281"/>
      <c r="P6" s="284"/>
    </row>
    <row r="7" spans="1:19" s="1" customFormat="1" ht="51.75" customHeight="1" x14ac:dyDescent="0.25">
      <c r="A7" s="273"/>
      <c r="B7" s="273"/>
      <c r="C7" s="276"/>
      <c r="D7" s="7" t="s">
        <v>392</v>
      </c>
      <c r="E7" s="12" t="s">
        <v>393</v>
      </c>
      <c r="F7" s="8" t="s">
        <v>394</v>
      </c>
      <c r="G7" s="7" t="s">
        <v>395</v>
      </c>
      <c r="H7" s="7" t="s">
        <v>396</v>
      </c>
      <c r="I7" s="7" t="s">
        <v>123</v>
      </c>
      <c r="J7" s="118" t="s">
        <v>124</v>
      </c>
      <c r="K7" s="118" t="s">
        <v>125</v>
      </c>
      <c r="L7" s="118" t="s">
        <v>126</v>
      </c>
      <c r="M7" s="118" t="s">
        <v>127</v>
      </c>
      <c r="N7" s="287"/>
      <c r="O7" s="282"/>
      <c r="P7" s="285"/>
    </row>
    <row r="8" spans="1:19" s="1" customFormat="1" ht="21.75" customHeight="1" x14ac:dyDescent="0.25">
      <c r="A8" s="22" t="s">
        <v>22</v>
      </c>
      <c r="B8" s="28" t="s">
        <v>149</v>
      </c>
      <c r="C8" s="9">
        <v>0.7</v>
      </c>
      <c r="D8" s="14">
        <v>0.03</v>
      </c>
      <c r="E8" s="14"/>
      <c r="F8" s="14">
        <v>0.01</v>
      </c>
      <c r="G8" s="14">
        <v>0.01</v>
      </c>
      <c r="H8" s="14"/>
      <c r="I8" s="14"/>
      <c r="J8" s="9">
        <v>0.04</v>
      </c>
      <c r="K8" s="9">
        <v>0.04</v>
      </c>
      <c r="L8" s="9">
        <v>0.04</v>
      </c>
      <c r="M8" s="9">
        <v>0.04</v>
      </c>
      <c r="N8" s="15">
        <f>SUM(D8:M8)</f>
        <v>0.21000000000000002</v>
      </c>
      <c r="O8" s="16">
        <f>C8+N8</f>
        <v>0.90999999999999992</v>
      </c>
      <c r="P8" s="4">
        <f>IF(O8&gt;=90%,50,IF(AND(80%&lt;=O8,O8&lt;90%),45,IF(AND(70%&lt;=O8,O8&lt;80%),40,IF(AND(60%&lt;=O8,O8&lt;70%),30,IF(AND(50%&lt;=O8,O8&lt;60%),25,IF(O8&lt;50%,0,""))))))</f>
        <v>50</v>
      </c>
    </row>
    <row r="9" spans="1:19" s="1" customFormat="1" ht="23.25" customHeight="1" x14ac:dyDescent="0.25">
      <c r="A9" s="22" t="s">
        <v>23</v>
      </c>
      <c r="B9" s="28" t="s">
        <v>150</v>
      </c>
      <c r="C9" s="9">
        <v>0.7</v>
      </c>
      <c r="D9" s="14">
        <v>0.03</v>
      </c>
      <c r="E9" s="17"/>
      <c r="F9" s="14">
        <v>0.01</v>
      </c>
      <c r="G9" s="14"/>
      <c r="H9" s="14"/>
      <c r="I9" s="2"/>
      <c r="J9" s="2"/>
      <c r="K9" s="2"/>
      <c r="L9" s="2"/>
      <c r="M9" s="2"/>
      <c r="N9" s="15">
        <f>SUM(D9:M9)</f>
        <v>0.04</v>
      </c>
      <c r="O9" s="16">
        <f>C9+N9</f>
        <v>0.74</v>
      </c>
      <c r="P9" s="4">
        <f>IF(O9&gt;=90%,50,IF(AND(80%&lt;=O9,O9&lt;90%),45,IF(AND(70%&lt;=O9,O9&lt;80%),40,IF(AND(60%&lt;=O9,O9&lt;70%),30,IF(AND(50%&lt;=O9,O9&lt;60%),25,IF(O9&lt;50%,0,""))))))</f>
        <v>40</v>
      </c>
    </row>
    <row r="10" spans="1:19" ht="23.25" customHeight="1" x14ac:dyDescent="0.25">
      <c r="A10" s="22" t="s">
        <v>24</v>
      </c>
      <c r="B10" s="28" t="s">
        <v>151</v>
      </c>
      <c r="C10" s="9">
        <v>0.7</v>
      </c>
      <c r="D10" s="14">
        <v>0.03</v>
      </c>
      <c r="E10" s="14"/>
      <c r="F10" s="14">
        <v>0.01</v>
      </c>
      <c r="G10" s="2"/>
      <c r="H10" s="2"/>
      <c r="I10" s="9">
        <v>0.04</v>
      </c>
      <c r="J10" s="2"/>
      <c r="K10" s="9">
        <v>0.04</v>
      </c>
      <c r="L10" s="9">
        <v>0.04</v>
      </c>
      <c r="M10" s="2"/>
      <c r="N10" s="15">
        <f>SUM(D10:M10)</f>
        <v>0.16</v>
      </c>
      <c r="O10" s="16">
        <f>C10+N10</f>
        <v>0.86</v>
      </c>
      <c r="P10" s="4">
        <f>IF(O10&gt;=90%,50,IF(AND(80%&lt;=O10,O10&lt;90%),45,IF(AND(70%&lt;=O10,O10&lt;80%),40,IF(AND(60%&lt;=O10,O10&lt;70%),30,IF(AND(50%&lt;=O10,O10&lt;60%),25,IF(O10&lt;50%,0,""))))))</f>
        <v>45</v>
      </c>
    </row>
    <row r="11" spans="1:19" ht="23.25" customHeight="1" x14ac:dyDescent="0.25">
      <c r="A11" s="22" t="s">
        <v>25</v>
      </c>
      <c r="B11" s="28" t="s">
        <v>152</v>
      </c>
      <c r="C11" s="9">
        <v>0.7</v>
      </c>
      <c r="D11" s="14">
        <v>0.03</v>
      </c>
      <c r="E11" s="14"/>
      <c r="F11" s="14">
        <v>0.01</v>
      </c>
      <c r="G11" s="2"/>
      <c r="H11" s="2"/>
      <c r="I11" s="2"/>
      <c r="J11" s="2"/>
      <c r="K11" s="9">
        <v>0.04</v>
      </c>
      <c r="L11" s="9">
        <v>0.04</v>
      </c>
      <c r="M11" s="2"/>
      <c r="N11" s="15">
        <f>SUM(D11:M11)</f>
        <v>0.12</v>
      </c>
      <c r="O11" s="16">
        <f>C11+N11</f>
        <v>0.82</v>
      </c>
      <c r="P11" s="4">
        <f>IF(O11&gt;=90%,50,IF(AND(80%&lt;=O11,O11&lt;90%),45,IF(AND(70%&lt;=O11,O11&lt;80%),40,IF(AND(60%&lt;=O11,O11&lt;70%),30,IF(AND(50%&lt;=O11,O11&lt;60%),25,IF(O11&lt;50%,0,""))))))</f>
        <v>45</v>
      </c>
    </row>
    <row r="12" spans="1:19" ht="51.75" customHeight="1" x14ac:dyDescent="0.25">
      <c r="A12" s="288" t="s">
        <v>532</v>
      </c>
      <c r="B12" s="288"/>
      <c r="C12" s="288"/>
      <c r="D12" s="288"/>
      <c r="E12" s="288"/>
      <c r="F12" s="288"/>
      <c r="G12" s="288"/>
      <c r="H12" s="288"/>
      <c r="I12" s="288"/>
      <c r="J12" s="288"/>
      <c r="K12" s="288"/>
      <c r="L12" s="288"/>
      <c r="M12" s="288"/>
      <c r="N12" s="288"/>
      <c r="O12" s="288"/>
      <c r="P12" s="288"/>
    </row>
    <row r="14" spans="1:19" ht="18.75" x14ac:dyDescent="0.3">
      <c r="A14" s="289" t="s">
        <v>6</v>
      </c>
      <c r="B14" s="289"/>
      <c r="C14" s="289"/>
      <c r="D14" s="289"/>
      <c r="E14" s="289"/>
      <c r="F14" s="289"/>
      <c r="G14" s="289"/>
      <c r="H14" s="289"/>
      <c r="I14" s="289"/>
      <c r="J14" s="289"/>
      <c r="K14" s="289"/>
      <c r="L14" s="289"/>
      <c r="M14" s="289"/>
      <c r="N14" s="289"/>
      <c r="O14" s="289"/>
      <c r="P14" s="289"/>
    </row>
    <row r="16" spans="1:19" ht="97.15" customHeight="1" x14ac:dyDescent="0.25">
      <c r="A16" s="111" t="s">
        <v>7</v>
      </c>
      <c r="B16" s="291" t="s">
        <v>8</v>
      </c>
      <c r="C16" s="291"/>
      <c r="D16" s="291"/>
      <c r="E16" s="107" t="s">
        <v>9</v>
      </c>
      <c r="F16" s="107" t="s">
        <v>10</v>
      </c>
      <c r="G16" s="107" t="s">
        <v>11</v>
      </c>
      <c r="H16" s="107" t="s">
        <v>12</v>
      </c>
      <c r="I16" s="107" t="s">
        <v>13</v>
      </c>
      <c r="J16" s="107" t="s">
        <v>322</v>
      </c>
      <c r="K16" s="113"/>
      <c r="L16" s="113"/>
      <c r="M16" s="305" t="s">
        <v>14</v>
      </c>
      <c r="N16" s="306"/>
      <c r="O16" s="306"/>
      <c r="P16" s="307"/>
    </row>
    <row r="17" spans="1:16" ht="59.45" customHeight="1" x14ac:dyDescent="0.25">
      <c r="A17" s="6">
        <v>1</v>
      </c>
      <c r="B17" s="265" t="s">
        <v>373</v>
      </c>
      <c r="C17" s="265"/>
      <c r="D17" s="265"/>
      <c r="E17" s="125" t="s">
        <v>103</v>
      </c>
      <c r="F17" s="125" t="s">
        <v>103</v>
      </c>
      <c r="G17" s="120" t="s">
        <v>533</v>
      </c>
      <c r="H17" s="21">
        <v>4</v>
      </c>
      <c r="I17" s="21">
        <v>0</v>
      </c>
      <c r="J17" s="91">
        <v>0.03</v>
      </c>
      <c r="K17" s="91"/>
      <c r="L17" s="91"/>
      <c r="M17" s="305"/>
      <c r="N17" s="306"/>
      <c r="O17" s="306"/>
      <c r="P17" s="307"/>
    </row>
    <row r="18" spans="1:16" ht="43.15" customHeight="1" x14ac:dyDescent="0.25">
      <c r="A18" s="6">
        <v>2</v>
      </c>
      <c r="B18" s="265" t="s">
        <v>377</v>
      </c>
      <c r="C18" s="265"/>
      <c r="D18" s="265"/>
      <c r="E18" s="54" t="s">
        <v>375</v>
      </c>
      <c r="F18" s="26"/>
      <c r="G18" s="21"/>
      <c r="H18" s="21"/>
      <c r="I18" s="21"/>
      <c r="J18" s="91">
        <v>0.03</v>
      </c>
      <c r="K18" s="91"/>
      <c r="L18" s="91"/>
      <c r="M18" s="305"/>
      <c r="N18" s="306"/>
      <c r="O18" s="306"/>
      <c r="P18" s="307"/>
    </row>
    <row r="19" spans="1:16" ht="76.150000000000006" customHeight="1" x14ac:dyDescent="0.25">
      <c r="A19" s="6">
        <v>3</v>
      </c>
      <c r="B19" s="265" t="s">
        <v>374</v>
      </c>
      <c r="C19" s="265"/>
      <c r="D19" s="265"/>
      <c r="E19" s="54" t="s">
        <v>399</v>
      </c>
      <c r="F19" s="20"/>
      <c r="G19" s="120" t="s">
        <v>533</v>
      </c>
      <c r="H19" s="21">
        <v>4</v>
      </c>
      <c r="I19" s="21">
        <v>0</v>
      </c>
      <c r="J19" s="91">
        <v>0.01</v>
      </c>
      <c r="K19" s="91"/>
      <c r="L19" s="91"/>
      <c r="M19" s="367" t="s">
        <v>534</v>
      </c>
      <c r="N19" s="368"/>
      <c r="O19" s="368"/>
      <c r="P19" s="369"/>
    </row>
    <row r="20" spans="1:16" ht="57" customHeight="1" x14ac:dyDescent="0.25">
      <c r="A20" s="6">
        <v>5</v>
      </c>
      <c r="B20" s="264" t="s">
        <v>400</v>
      </c>
      <c r="C20" s="265"/>
      <c r="D20" s="265"/>
      <c r="E20" s="54" t="s">
        <v>375</v>
      </c>
      <c r="F20" s="20"/>
      <c r="G20" s="120" t="s">
        <v>535</v>
      </c>
      <c r="H20" s="21">
        <v>1</v>
      </c>
      <c r="I20" s="21">
        <v>0</v>
      </c>
      <c r="J20" s="91">
        <v>0.01</v>
      </c>
      <c r="K20" s="91"/>
      <c r="L20" s="91"/>
      <c r="M20" s="305"/>
      <c r="N20" s="306"/>
      <c r="O20" s="306"/>
      <c r="P20" s="307"/>
    </row>
    <row r="21" spans="1:16" ht="30" x14ac:dyDescent="0.25">
      <c r="A21" s="6">
        <v>6</v>
      </c>
      <c r="B21" s="265" t="s">
        <v>376</v>
      </c>
      <c r="C21" s="265"/>
      <c r="D21" s="265"/>
      <c r="E21" s="54" t="s">
        <v>375</v>
      </c>
      <c r="F21" s="21"/>
      <c r="G21" s="21"/>
      <c r="H21" s="21"/>
      <c r="I21" s="21"/>
      <c r="J21" s="91">
        <v>0.02</v>
      </c>
      <c r="K21" s="91"/>
      <c r="L21" s="91"/>
      <c r="M21" s="305"/>
      <c r="N21" s="306"/>
      <c r="O21" s="306"/>
      <c r="P21" s="307"/>
    </row>
    <row r="22" spans="1:16" ht="30" x14ac:dyDescent="0.25">
      <c r="A22" s="6">
        <v>7</v>
      </c>
      <c r="B22" s="366" t="s">
        <v>536</v>
      </c>
      <c r="C22" s="362"/>
      <c r="D22" s="362"/>
      <c r="E22" s="26">
        <v>43468</v>
      </c>
      <c r="F22" s="125" t="s">
        <v>153</v>
      </c>
      <c r="G22" s="120" t="s">
        <v>151</v>
      </c>
      <c r="H22" s="21">
        <v>1</v>
      </c>
      <c r="I22" s="21"/>
      <c r="J22" s="91">
        <v>0.04</v>
      </c>
      <c r="K22" s="91"/>
      <c r="L22" s="91"/>
      <c r="M22" s="305"/>
      <c r="N22" s="306"/>
      <c r="O22" s="306"/>
      <c r="P22" s="307"/>
    </row>
    <row r="23" spans="1:16" ht="45" x14ac:dyDescent="0.25">
      <c r="A23" s="6">
        <v>8</v>
      </c>
      <c r="B23" s="362" t="s">
        <v>537</v>
      </c>
      <c r="C23" s="362"/>
      <c r="D23" s="362"/>
      <c r="E23" s="48" t="s">
        <v>130</v>
      </c>
      <c r="F23" s="21"/>
      <c r="G23" s="120" t="s">
        <v>149</v>
      </c>
      <c r="H23" s="21">
        <v>1</v>
      </c>
      <c r="I23" s="21">
        <v>0</v>
      </c>
      <c r="J23" s="91">
        <v>0.04</v>
      </c>
      <c r="K23" s="91"/>
      <c r="L23" s="91"/>
      <c r="M23" s="305"/>
      <c r="N23" s="306"/>
      <c r="O23" s="306"/>
      <c r="P23" s="307"/>
    </row>
    <row r="24" spans="1:16" ht="105" x14ac:dyDescent="0.25">
      <c r="A24" s="6">
        <v>9</v>
      </c>
      <c r="B24" s="362" t="s">
        <v>538</v>
      </c>
      <c r="C24" s="362"/>
      <c r="D24" s="362"/>
      <c r="E24" s="48" t="s">
        <v>539</v>
      </c>
      <c r="F24" s="48" t="s">
        <v>313</v>
      </c>
      <c r="G24" s="120" t="s">
        <v>540</v>
      </c>
      <c r="H24" s="21">
        <v>4</v>
      </c>
      <c r="I24" s="21">
        <v>0</v>
      </c>
      <c r="J24" s="91">
        <v>0.04</v>
      </c>
      <c r="K24" s="91"/>
      <c r="L24" s="91"/>
      <c r="M24" s="305"/>
      <c r="N24" s="306"/>
      <c r="O24" s="306"/>
      <c r="P24" s="307"/>
    </row>
    <row r="25" spans="1:16" ht="105" x14ac:dyDescent="0.25">
      <c r="A25" s="6">
        <v>10</v>
      </c>
      <c r="B25" s="362" t="s">
        <v>541</v>
      </c>
      <c r="C25" s="362"/>
      <c r="D25" s="362"/>
      <c r="E25" s="48" t="s">
        <v>539</v>
      </c>
      <c r="F25" s="48" t="s">
        <v>313</v>
      </c>
      <c r="G25" s="120" t="s">
        <v>540</v>
      </c>
      <c r="H25" s="21">
        <v>4</v>
      </c>
      <c r="I25" s="21">
        <v>0</v>
      </c>
      <c r="J25" s="91">
        <v>0.04</v>
      </c>
      <c r="K25" s="91"/>
      <c r="L25" s="91"/>
      <c r="M25" s="305"/>
      <c r="N25" s="306"/>
      <c r="O25" s="306"/>
      <c r="P25" s="307"/>
    </row>
    <row r="26" spans="1:16" ht="45" x14ac:dyDescent="0.25">
      <c r="A26" s="6">
        <v>11</v>
      </c>
      <c r="B26" s="363" t="s">
        <v>542</v>
      </c>
      <c r="C26" s="364"/>
      <c r="D26" s="365"/>
      <c r="E26" s="47">
        <v>43586</v>
      </c>
      <c r="F26" s="20" t="s">
        <v>543</v>
      </c>
      <c r="G26" s="120" t="s">
        <v>149</v>
      </c>
      <c r="H26" s="21">
        <v>1</v>
      </c>
      <c r="I26" s="21">
        <v>0</v>
      </c>
      <c r="J26" s="91">
        <v>0.04</v>
      </c>
      <c r="K26" s="91"/>
      <c r="L26" s="91"/>
      <c r="M26" s="305"/>
      <c r="N26" s="306"/>
      <c r="O26" s="306"/>
      <c r="P26" s="307"/>
    </row>
    <row r="27" spans="1:16" ht="15.75" x14ac:dyDescent="0.25">
      <c r="F27" s="262" t="s">
        <v>16</v>
      </c>
      <c r="G27" s="262"/>
      <c r="H27" s="262"/>
      <c r="I27" s="262"/>
      <c r="J27" s="262"/>
      <c r="K27" s="262"/>
      <c r="L27" s="262"/>
      <c r="M27" s="262"/>
      <c r="N27" s="262"/>
      <c r="O27" s="262"/>
      <c r="P27" s="262"/>
    </row>
    <row r="28" spans="1:16" ht="15.75" x14ac:dyDescent="0.25">
      <c r="F28" s="263" t="s">
        <v>17</v>
      </c>
      <c r="G28" s="263"/>
      <c r="H28" s="263"/>
      <c r="I28" s="263"/>
      <c r="J28" s="263"/>
      <c r="K28" s="263"/>
      <c r="L28" s="263"/>
      <c r="M28" s="263"/>
      <c r="N28" s="263"/>
      <c r="O28" s="263"/>
      <c r="P28" s="263"/>
    </row>
    <row r="32" spans="1:16" ht="16.5" x14ac:dyDescent="0.25">
      <c r="I32" s="361" t="s">
        <v>149</v>
      </c>
      <c r="J32" s="361"/>
      <c r="K32" s="361"/>
      <c r="L32" s="361"/>
      <c r="M32" s="361"/>
    </row>
  </sheetData>
  <mergeCells count="39">
    <mergeCell ref="A1:E1"/>
    <mergeCell ref="D6:H6"/>
    <mergeCell ref="A3:P3"/>
    <mergeCell ref="B18:D18"/>
    <mergeCell ref="A4:P4"/>
    <mergeCell ref="A5:A7"/>
    <mergeCell ref="B5:B7"/>
    <mergeCell ref="C5:C7"/>
    <mergeCell ref="D5:N5"/>
    <mergeCell ref="O5:O7"/>
    <mergeCell ref="P5:P7"/>
    <mergeCell ref="I6:M6"/>
    <mergeCell ref="N6:N7"/>
    <mergeCell ref="A12:P12"/>
    <mergeCell ref="A14:P14"/>
    <mergeCell ref="B16:D16"/>
    <mergeCell ref="M16:P16"/>
    <mergeCell ref="B17:D17"/>
    <mergeCell ref="M17:P17"/>
    <mergeCell ref="M18:P18"/>
    <mergeCell ref="B19:D19"/>
    <mergeCell ref="M19:P19"/>
    <mergeCell ref="B20:D20"/>
    <mergeCell ref="M20:P20"/>
    <mergeCell ref="B21:D21"/>
    <mergeCell ref="M21:P21"/>
    <mergeCell ref="B22:D22"/>
    <mergeCell ref="M22:P22"/>
    <mergeCell ref="B23:D23"/>
    <mergeCell ref="M23:P23"/>
    <mergeCell ref="F27:P27"/>
    <mergeCell ref="F28:P28"/>
    <mergeCell ref="I32:M32"/>
    <mergeCell ref="B24:D24"/>
    <mergeCell ref="M24:P24"/>
    <mergeCell ref="B25:D25"/>
    <mergeCell ref="M25:P25"/>
    <mergeCell ref="B26:D26"/>
    <mergeCell ref="M26:P26"/>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8"/>
  <sheetViews>
    <sheetView topLeftCell="A23" zoomScale="130" zoomScaleNormal="130" workbookViewId="0">
      <selection activeCell="B28" sqref="B28:D28"/>
    </sheetView>
  </sheetViews>
  <sheetFormatPr defaultRowHeight="15" x14ac:dyDescent="0.25"/>
  <cols>
    <col min="1" max="1" width="5.28515625" customWidth="1"/>
    <col min="2" max="2" width="26.140625" customWidth="1"/>
    <col min="3" max="3" width="12.140625" style="1" customWidth="1"/>
    <col min="4" max="4" width="7.7109375" customWidth="1"/>
    <col min="5" max="10" width="7.7109375" style="25" customWidth="1"/>
    <col min="11" max="11" width="7.7109375" style="119" customWidth="1"/>
    <col min="12" max="12" width="8.28515625" customWidth="1"/>
    <col min="13" max="13" width="9.140625" customWidth="1"/>
    <col min="14" max="14" width="7.5703125" customWidth="1"/>
    <col min="257" max="257" width="5.28515625" customWidth="1"/>
    <col min="258" max="258" width="26.140625" customWidth="1"/>
    <col min="259" max="259" width="12.140625" customWidth="1"/>
    <col min="260" max="267" width="7.7109375" customWidth="1"/>
    <col min="268" max="268" width="8.28515625" customWidth="1"/>
    <col min="269" max="269" width="9.140625" customWidth="1"/>
    <col min="270" max="270" width="7.5703125" customWidth="1"/>
    <col min="513" max="513" width="5.28515625" customWidth="1"/>
    <col min="514" max="514" width="26.140625" customWidth="1"/>
    <col min="515" max="515" width="12.140625" customWidth="1"/>
    <col min="516" max="523" width="7.7109375" customWidth="1"/>
    <col min="524" max="524" width="8.28515625" customWidth="1"/>
    <col min="525" max="525" width="9.140625" customWidth="1"/>
    <col min="526" max="526" width="7.5703125" customWidth="1"/>
    <col min="769" max="769" width="5.28515625" customWidth="1"/>
    <col min="770" max="770" width="26.140625" customWidth="1"/>
    <col min="771" max="771" width="12.140625" customWidth="1"/>
    <col min="772" max="779" width="7.7109375" customWidth="1"/>
    <col min="780" max="780" width="8.28515625" customWidth="1"/>
    <col min="781" max="781" width="9.140625" customWidth="1"/>
    <col min="782" max="782" width="7.5703125" customWidth="1"/>
    <col min="1025" max="1025" width="5.28515625" customWidth="1"/>
    <col min="1026" max="1026" width="26.140625" customWidth="1"/>
    <col min="1027" max="1027" width="12.140625" customWidth="1"/>
    <col min="1028" max="1035" width="7.7109375" customWidth="1"/>
    <col min="1036" max="1036" width="8.28515625" customWidth="1"/>
    <col min="1037" max="1037" width="9.140625" customWidth="1"/>
    <col min="1038" max="1038" width="7.5703125" customWidth="1"/>
    <col min="1281" max="1281" width="5.28515625" customWidth="1"/>
    <col min="1282" max="1282" width="26.140625" customWidth="1"/>
    <col min="1283" max="1283" width="12.140625" customWidth="1"/>
    <col min="1284" max="1291" width="7.7109375" customWidth="1"/>
    <col min="1292" max="1292" width="8.28515625" customWidth="1"/>
    <col min="1293" max="1293" width="9.140625" customWidth="1"/>
    <col min="1294" max="1294" width="7.5703125" customWidth="1"/>
    <col min="1537" max="1537" width="5.28515625" customWidth="1"/>
    <col min="1538" max="1538" width="26.140625" customWidth="1"/>
    <col min="1539" max="1539" width="12.140625" customWidth="1"/>
    <col min="1540" max="1547" width="7.7109375" customWidth="1"/>
    <col min="1548" max="1548" width="8.28515625" customWidth="1"/>
    <col min="1549" max="1549" width="9.140625" customWidth="1"/>
    <col min="1550" max="1550" width="7.5703125" customWidth="1"/>
    <col min="1793" max="1793" width="5.28515625" customWidth="1"/>
    <col min="1794" max="1794" width="26.140625" customWidth="1"/>
    <col min="1795" max="1795" width="12.140625" customWidth="1"/>
    <col min="1796" max="1803" width="7.7109375" customWidth="1"/>
    <col min="1804" max="1804" width="8.28515625" customWidth="1"/>
    <col min="1805" max="1805" width="9.140625" customWidth="1"/>
    <col min="1806" max="1806" width="7.5703125" customWidth="1"/>
    <col min="2049" max="2049" width="5.28515625" customWidth="1"/>
    <col min="2050" max="2050" width="26.140625" customWidth="1"/>
    <col min="2051" max="2051" width="12.140625" customWidth="1"/>
    <col min="2052" max="2059" width="7.7109375" customWidth="1"/>
    <col min="2060" max="2060" width="8.28515625" customWidth="1"/>
    <col min="2061" max="2061" width="9.140625" customWidth="1"/>
    <col min="2062" max="2062" width="7.5703125" customWidth="1"/>
    <col min="2305" max="2305" width="5.28515625" customWidth="1"/>
    <col min="2306" max="2306" width="26.140625" customWidth="1"/>
    <col min="2307" max="2307" width="12.140625" customWidth="1"/>
    <col min="2308" max="2315" width="7.7109375" customWidth="1"/>
    <col min="2316" max="2316" width="8.28515625" customWidth="1"/>
    <col min="2317" max="2317" width="9.140625" customWidth="1"/>
    <col min="2318" max="2318" width="7.5703125" customWidth="1"/>
    <col min="2561" max="2561" width="5.28515625" customWidth="1"/>
    <col min="2562" max="2562" width="26.140625" customWidth="1"/>
    <col min="2563" max="2563" width="12.140625" customWidth="1"/>
    <col min="2564" max="2571" width="7.7109375" customWidth="1"/>
    <col min="2572" max="2572" width="8.28515625" customWidth="1"/>
    <col min="2573" max="2573" width="9.140625" customWidth="1"/>
    <col min="2574" max="2574" width="7.5703125" customWidth="1"/>
    <col min="2817" max="2817" width="5.28515625" customWidth="1"/>
    <col min="2818" max="2818" width="26.140625" customWidth="1"/>
    <col min="2819" max="2819" width="12.140625" customWidth="1"/>
    <col min="2820" max="2827" width="7.7109375" customWidth="1"/>
    <col min="2828" max="2828" width="8.28515625" customWidth="1"/>
    <col min="2829" max="2829" width="9.140625" customWidth="1"/>
    <col min="2830" max="2830" width="7.5703125" customWidth="1"/>
    <col min="3073" max="3073" width="5.28515625" customWidth="1"/>
    <col min="3074" max="3074" width="26.140625" customWidth="1"/>
    <col min="3075" max="3075" width="12.140625" customWidth="1"/>
    <col min="3076" max="3083" width="7.7109375" customWidth="1"/>
    <col min="3084" max="3084" width="8.28515625" customWidth="1"/>
    <col min="3085" max="3085" width="9.140625" customWidth="1"/>
    <col min="3086" max="3086" width="7.5703125" customWidth="1"/>
    <col min="3329" max="3329" width="5.28515625" customWidth="1"/>
    <col min="3330" max="3330" width="26.140625" customWidth="1"/>
    <col min="3331" max="3331" width="12.140625" customWidth="1"/>
    <col min="3332" max="3339" width="7.7109375" customWidth="1"/>
    <col min="3340" max="3340" width="8.28515625" customWidth="1"/>
    <col min="3341" max="3341" width="9.140625" customWidth="1"/>
    <col min="3342" max="3342" width="7.5703125" customWidth="1"/>
    <col min="3585" max="3585" width="5.28515625" customWidth="1"/>
    <col min="3586" max="3586" width="26.140625" customWidth="1"/>
    <col min="3587" max="3587" width="12.140625" customWidth="1"/>
    <col min="3588" max="3595" width="7.7109375" customWidth="1"/>
    <col min="3596" max="3596" width="8.28515625" customWidth="1"/>
    <col min="3597" max="3597" width="9.140625" customWidth="1"/>
    <col min="3598" max="3598" width="7.5703125" customWidth="1"/>
    <col min="3841" max="3841" width="5.28515625" customWidth="1"/>
    <col min="3842" max="3842" width="26.140625" customWidth="1"/>
    <col min="3843" max="3843" width="12.140625" customWidth="1"/>
    <col min="3844" max="3851" width="7.7109375" customWidth="1"/>
    <col min="3852" max="3852" width="8.28515625" customWidth="1"/>
    <col min="3853" max="3853" width="9.140625" customWidth="1"/>
    <col min="3854" max="3854" width="7.5703125" customWidth="1"/>
    <col min="4097" max="4097" width="5.28515625" customWidth="1"/>
    <col min="4098" max="4098" width="26.140625" customWidth="1"/>
    <col min="4099" max="4099" width="12.140625" customWidth="1"/>
    <col min="4100" max="4107" width="7.7109375" customWidth="1"/>
    <col min="4108" max="4108" width="8.28515625" customWidth="1"/>
    <col min="4109" max="4109" width="9.140625" customWidth="1"/>
    <col min="4110" max="4110" width="7.5703125" customWidth="1"/>
    <col min="4353" max="4353" width="5.28515625" customWidth="1"/>
    <col min="4354" max="4354" width="26.140625" customWidth="1"/>
    <col min="4355" max="4355" width="12.140625" customWidth="1"/>
    <col min="4356" max="4363" width="7.7109375" customWidth="1"/>
    <col min="4364" max="4364" width="8.28515625" customWidth="1"/>
    <col min="4365" max="4365" width="9.140625" customWidth="1"/>
    <col min="4366" max="4366" width="7.5703125" customWidth="1"/>
    <col min="4609" max="4609" width="5.28515625" customWidth="1"/>
    <col min="4610" max="4610" width="26.140625" customWidth="1"/>
    <col min="4611" max="4611" width="12.140625" customWidth="1"/>
    <col min="4612" max="4619" width="7.7109375" customWidth="1"/>
    <col min="4620" max="4620" width="8.28515625" customWidth="1"/>
    <col min="4621" max="4621" width="9.140625" customWidth="1"/>
    <col min="4622" max="4622" width="7.5703125" customWidth="1"/>
    <col min="4865" max="4865" width="5.28515625" customWidth="1"/>
    <col min="4866" max="4866" width="26.140625" customWidth="1"/>
    <col min="4867" max="4867" width="12.140625" customWidth="1"/>
    <col min="4868" max="4875" width="7.7109375" customWidth="1"/>
    <col min="4876" max="4876" width="8.28515625" customWidth="1"/>
    <col min="4877" max="4877" width="9.140625" customWidth="1"/>
    <col min="4878" max="4878" width="7.5703125" customWidth="1"/>
    <col min="5121" max="5121" width="5.28515625" customWidth="1"/>
    <col min="5122" max="5122" width="26.140625" customWidth="1"/>
    <col min="5123" max="5123" width="12.140625" customWidth="1"/>
    <col min="5124" max="5131" width="7.7109375" customWidth="1"/>
    <col min="5132" max="5132" width="8.28515625" customWidth="1"/>
    <col min="5133" max="5133" width="9.140625" customWidth="1"/>
    <col min="5134" max="5134" width="7.5703125" customWidth="1"/>
    <col min="5377" max="5377" width="5.28515625" customWidth="1"/>
    <col min="5378" max="5378" width="26.140625" customWidth="1"/>
    <col min="5379" max="5379" width="12.140625" customWidth="1"/>
    <col min="5380" max="5387" width="7.7109375" customWidth="1"/>
    <col min="5388" max="5388" width="8.28515625" customWidth="1"/>
    <col min="5389" max="5389" width="9.140625" customWidth="1"/>
    <col min="5390" max="5390" width="7.5703125" customWidth="1"/>
    <col min="5633" max="5633" width="5.28515625" customWidth="1"/>
    <col min="5634" max="5634" width="26.140625" customWidth="1"/>
    <col min="5635" max="5635" width="12.140625" customWidth="1"/>
    <col min="5636" max="5643" width="7.7109375" customWidth="1"/>
    <col min="5644" max="5644" width="8.28515625" customWidth="1"/>
    <col min="5645" max="5645" width="9.140625" customWidth="1"/>
    <col min="5646" max="5646" width="7.5703125" customWidth="1"/>
    <col min="5889" max="5889" width="5.28515625" customWidth="1"/>
    <col min="5890" max="5890" width="26.140625" customWidth="1"/>
    <col min="5891" max="5891" width="12.140625" customWidth="1"/>
    <col min="5892" max="5899" width="7.7109375" customWidth="1"/>
    <col min="5900" max="5900" width="8.28515625" customWidth="1"/>
    <col min="5901" max="5901" width="9.140625" customWidth="1"/>
    <col min="5902" max="5902" width="7.5703125" customWidth="1"/>
    <col min="6145" max="6145" width="5.28515625" customWidth="1"/>
    <col min="6146" max="6146" width="26.140625" customWidth="1"/>
    <col min="6147" max="6147" width="12.140625" customWidth="1"/>
    <col min="6148" max="6155" width="7.7109375" customWidth="1"/>
    <col min="6156" max="6156" width="8.28515625" customWidth="1"/>
    <col min="6157" max="6157" width="9.140625" customWidth="1"/>
    <col min="6158" max="6158" width="7.5703125" customWidth="1"/>
    <col min="6401" max="6401" width="5.28515625" customWidth="1"/>
    <col min="6402" max="6402" width="26.140625" customWidth="1"/>
    <col min="6403" max="6403" width="12.140625" customWidth="1"/>
    <col min="6404" max="6411" width="7.7109375" customWidth="1"/>
    <col min="6412" max="6412" width="8.28515625" customWidth="1"/>
    <col min="6413" max="6413" width="9.140625" customWidth="1"/>
    <col min="6414" max="6414" width="7.5703125" customWidth="1"/>
    <col min="6657" max="6657" width="5.28515625" customWidth="1"/>
    <col min="6658" max="6658" width="26.140625" customWidth="1"/>
    <col min="6659" max="6659" width="12.140625" customWidth="1"/>
    <col min="6660" max="6667" width="7.7109375" customWidth="1"/>
    <col min="6668" max="6668" width="8.28515625" customWidth="1"/>
    <col min="6669" max="6669" width="9.140625" customWidth="1"/>
    <col min="6670" max="6670" width="7.5703125" customWidth="1"/>
    <col min="6913" max="6913" width="5.28515625" customWidth="1"/>
    <col min="6914" max="6914" width="26.140625" customWidth="1"/>
    <col min="6915" max="6915" width="12.140625" customWidth="1"/>
    <col min="6916" max="6923" width="7.7109375" customWidth="1"/>
    <col min="6924" max="6924" width="8.28515625" customWidth="1"/>
    <col min="6925" max="6925" width="9.140625" customWidth="1"/>
    <col min="6926" max="6926" width="7.5703125" customWidth="1"/>
    <col min="7169" max="7169" width="5.28515625" customWidth="1"/>
    <col min="7170" max="7170" width="26.140625" customWidth="1"/>
    <col min="7171" max="7171" width="12.140625" customWidth="1"/>
    <col min="7172" max="7179" width="7.7109375" customWidth="1"/>
    <col min="7180" max="7180" width="8.28515625" customWidth="1"/>
    <col min="7181" max="7181" width="9.140625" customWidth="1"/>
    <col min="7182" max="7182" width="7.5703125" customWidth="1"/>
    <col min="7425" max="7425" width="5.28515625" customWidth="1"/>
    <col min="7426" max="7426" width="26.140625" customWidth="1"/>
    <col min="7427" max="7427" width="12.140625" customWidth="1"/>
    <col min="7428" max="7435" width="7.7109375" customWidth="1"/>
    <col min="7436" max="7436" width="8.28515625" customWidth="1"/>
    <col min="7437" max="7437" width="9.140625" customWidth="1"/>
    <col min="7438" max="7438" width="7.5703125" customWidth="1"/>
    <col min="7681" max="7681" width="5.28515625" customWidth="1"/>
    <col min="7682" max="7682" width="26.140625" customWidth="1"/>
    <col min="7683" max="7683" width="12.140625" customWidth="1"/>
    <col min="7684" max="7691" width="7.7109375" customWidth="1"/>
    <col min="7692" max="7692" width="8.28515625" customWidth="1"/>
    <col min="7693" max="7693" width="9.140625" customWidth="1"/>
    <col min="7694" max="7694" width="7.5703125" customWidth="1"/>
    <col min="7937" max="7937" width="5.28515625" customWidth="1"/>
    <col min="7938" max="7938" width="26.140625" customWidth="1"/>
    <col min="7939" max="7939" width="12.140625" customWidth="1"/>
    <col min="7940" max="7947" width="7.7109375" customWidth="1"/>
    <col min="7948" max="7948" width="8.28515625" customWidth="1"/>
    <col min="7949" max="7949" width="9.140625" customWidth="1"/>
    <col min="7950" max="7950" width="7.5703125" customWidth="1"/>
    <col min="8193" max="8193" width="5.28515625" customWidth="1"/>
    <col min="8194" max="8194" width="26.140625" customWidth="1"/>
    <col min="8195" max="8195" width="12.140625" customWidth="1"/>
    <col min="8196" max="8203" width="7.7109375" customWidth="1"/>
    <col min="8204" max="8204" width="8.28515625" customWidth="1"/>
    <col min="8205" max="8205" width="9.140625" customWidth="1"/>
    <col min="8206" max="8206" width="7.5703125" customWidth="1"/>
    <col min="8449" max="8449" width="5.28515625" customWidth="1"/>
    <col min="8450" max="8450" width="26.140625" customWidth="1"/>
    <col min="8451" max="8451" width="12.140625" customWidth="1"/>
    <col min="8452" max="8459" width="7.7109375" customWidth="1"/>
    <col min="8460" max="8460" width="8.28515625" customWidth="1"/>
    <col min="8461" max="8461" width="9.140625" customWidth="1"/>
    <col min="8462" max="8462" width="7.5703125" customWidth="1"/>
    <col min="8705" max="8705" width="5.28515625" customWidth="1"/>
    <col min="8706" max="8706" width="26.140625" customWidth="1"/>
    <col min="8707" max="8707" width="12.140625" customWidth="1"/>
    <col min="8708" max="8715" width="7.7109375" customWidth="1"/>
    <col min="8716" max="8716" width="8.28515625" customWidth="1"/>
    <col min="8717" max="8717" width="9.140625" customWidth="1"/>
    <col min="8718" max="8718" width="7.5703125" customWidth="1"/>
    <col min="8961" max="8961" width="5.28515625" customWidth="1"/>
    <col min="8962" max="8962" width="26.140625" customWidth="1"/>
    <col min="8963" max="8963" width="12.140625" customWidth="1"/>
    <col min="8964" max="8971" width="7.7109375" customWidth="1"/>
    <col min="8972" max="8972" width="8.28515625" customWidth="1"/>
    <col min="8973" max="8973" width="9.140625" customWidth="1"/>
    <col min="8974" max="8974" width="7.5703125" customWidth="1"/>
    <col min="9217" max="9217" width="5.28515625" customWidth="1"/>
    <col min="9218" max="9218" width="26.140625" customWidth="1"/>
    <col min="9219" max="9219" width="12.140625" customWidth="1"/>
    <col min="9220" max="9227" width="7.7109375" customWidth="1"/>
    <col min="9228" max="9228" width="8.28515625" customWidth="1"/>
    <col min="9229" max="9229" width="9.140625" customWidth="1"/>
    <col min="9230" max="9230" width="7.5703125" customWidth="1"/>
    <col min="9473" max="9473" width="5.28515625" customWidth="1"/>
    <col min="9474" max="9474" width="26.140625" customWidth="1"/>
    <col min="9475" max="9475" width="12.140625" customWidth="1"/>
    <col min="9476" max="9483" width="7.7109375" customWidth="1"/>
    <col min="9484" max="9484" width="8.28515625" customWidth="1"/>
    <col min="9485" max="9485" width="9.140625" customWidth="1"/>
    <col min="9486" max="9486" width="7.5703125" customWidth="1"/>
    <col min="9729" max="9729" width="5.28515625" customWidth="1"/>
    <col min="9730" max="9730" width="26.140625" customWidth="1"/>
    <col min="9731" max="9731" width="12.140625" customWidth="1"/>
    <col min="9732" max="9739" width="7.7109375" customWidth="1"/>
    <col min="9740" max="9740" width="8.28515625" customWidth="1"/>
    <col min="9741" max="9741" width="9.140625" customWidth="1"/>
    <col min="9742" max="9742" width="7.5703125" customWidth="1"/>
    <col min="9985" max="9985" width="5.28515625" customWidth="1"/>
    <col min="9986" max="9986" width="26.140625" customWidth="1"/>
    <col min="9987" max="9987" width="12.140625" customWidth="1"/>
    <col min="9988" max="9995" width="7.7109375" customWidth="1"/>
    <col min="9996" max="9996" width="8.28515625" customWidth="1"/>
    <col min="9997" max="9997" width="9.140625" customWidth="1"/>
    <col min="9998" max="9998" width="7.5703125" customWidth="1"/>
    <col min="10241" max="10241" width="5.28515625" customWidth="1"/>
    <col min="10242" max="10242" width="26.140625" customWidth="1"/>
    <col min="10243" max="10243" width="12.140625" customWidth="1"/>
    <col min="10244" max="10251" width="7.7109375" customWidth="1"/>
    <col min="10252" max="10252" width="8.28515625" customWidth="1"/>
    <col min="10253" max="10253" width="9.140625" customWidth="1"/>
    <col min="10254" max="10254" width="7.5703125" customWidth="1"/>
    <col min="10497" max="10497" width="5.28515625" customWidth="1"/>
    <col min="10498" max="10498" width="26.140625" customWidth="1"/>
    <col min="10499" max="10499" width="12.140625" customWidth="1"/>
    <col min="10500" max="10507" width="7.7109375" customWidth="1"/>
    <col min="10508" max="10508" width="8.28515625" customWidth="1"/>
    <col min="10509" max="10509" width="9.140625" customWidth="1"/>
    <col min="10510" max="10510" width="7.5703125" customWidth="1"/>
    <col min="10753" max="10753" width="5.28515625" customWidth="1"/>
    <col min="10754" max="10754" width="26.140625" customWidth="1"/>
    <col min="10755" max="10755" width="12.140625" customWidth="1"/>
    <col min="10756" max="10763" width="7.7109375" customWidth="1"/>
    <col min="10764" max="10764" width="8.28515625" customWidth="1"/>
    <col min="10765" max="10765" width="9.140625" customWidth="1"/>
    <col min="10766" max="10766" width="7.5703125" customWidth="1"/>
    <col min="11009" max="11009" width="5.28515625" customWidth="1"/>
    <col min="11010" max="11010" width="26.140625" customWidth="1"/>
    <col min="11011" max="11011" width="12.140625" customWidth="1"/>
    <col min="11012" max="11019" width="7.7109375" customWidth="1"/>
    <col min="11020" max="11020" width="8.28515625" customWidth="1"/>
    <col min="11021" max="11021" width="9.140625" customWidth="1"/>
    <col min="11022" max="11022" width="7.5703125" customWidth="1"/>
    <col min="11265" max="11265" width="5.28515625" customWidth="1"/>
    <col min="11266" max="11266" width="26.140625" customWidth="1"/>
    <col min="11267" max="11267" width="12.140625" customWidth="1"/>
    <col min="11268" max="11275" width="7.7109375" customWidth="1"/>
    <col min="11276" max="11276" width="8.28515625" customWidth="1"/>
    <col min="11277" max="11277" width="9.140625" customWidth="1"/>
    <col min="11278" max="11278" width="7.5703125" customWidth="1"/>
    <col min="11521" max="11521" width="5.28515625" customWidth="1"/>
    <col min="11522" max="11522" width="26.140625" customWidth="1"/>
    <col min="11523" max="11523" width="12.140625" customWidth="1"/>
    <col min="11524" max="11531" width="7.7109375" customWidth="1"/>
    <col min="11532" max="11532" width="8.28515625" customWidth="1"/>
    <col min="11533" max="11533" width="9.140625" customWidth="1"/>
    <col min="11534" max="11534" width="7.5703125" customWidth="1"/>
    <col min="11777" max="11777" width="5.28515625" customWidth="1"/>
    <col min="11778" max="11778" width="26.140625" customWidth="1"/>
    <col min="11779" max="11779" width="12.140625" customWidth="1"/>
    <col min="11780" max="11787" width="7.7109375" customWidth="1"/>
    <col min="11788" max="11788" width="8.28515625" customWidth="1"/>
    <col min="11789" max="11789" width="9.140625" customWidth="1"/>
    <col min="11790" max="11790" width="7.5703125" customWidth="1"/>
    <col min="12033" max="12033" width="5.28515625" customWidth="1"/>
    <col min="12034" max="12034" width="26.140625" customWidth="1"/>
    <col min="12035" max="12035" width="12.140625" customWidth="1"/>
    <col min="12036" max="12043" width="7.7109375" customWidth="1"/>
    <col min="12044" max="12044" width="8.28515625" customWidth="1"/>
    <col min="12045" max="12045" width="9.140625" customWidth="1"/>
    <col min="12046" max="12046" width="7.5703125" customWidth="1"/>
    <col min="12289" max="12289" width="5.28515625" customWidth="1"/>
    <col min="12290" max="12290" width="26.140625" customWidth="1"/>
    <col min="12291" max="12291" width="12.140625" customWidth="1"/>
    <col min="12292" max="12299" width="7.7109375" customWidth="1"/>
    <col min="12300" max="12300" width="8.28515625" customWidth="1"/>
    <col min="12301" max="12301" width="9.140625" customWidth="1"/>
    <col min="12302" max="12302" width="7.5703125" customWidth="1"/>
    <col min="12545" max="12545" width="5.28515625" customWidth="1"/>
    <col min="12546" max="12546" width="26.140625" customWidth="1"/>
    <col min="12547" max="12547" width="12.140625" customWidth="1"/>
    <col min="12548" max="12555" width="7.7109375" customWidth="1"/>
    <col min="12556" max="12556" width="8.28515625" customWidth="1"/>
    <col min="12557" max="12557" width="9.140625" customWidth="1"/>
    <col min="12558" max="12558" width="7.5703125" customWidth="1"/>
    <col min="12801" max="12801" width="5.28515625" customWidth="1"/>
    <col min="12802" max="12802" width="26.140625" customWidth="1"/>
    <col min="12803" max="12803" width="12.140625" customWidth="1"/>
    <col min="12804" max="12811" width="7.7109375" customWidth="1"/>
    <col min="12812" max="12812" width="8.28515625" customWidth="1"/>
    <col min="12813" max="12813" width="9.140625" customWidth="1"/>
    <col min="12814" max="12814" width="7.5703125" customWidth="1"/>
    <col min="13057" max="13057" width="5.28515625" customWidth="1"/>
    <col min="13058" max="13058" width="26.140625" customWidth="1"/>
    <col min="13059" max="13059" width="12.140625" customWidth="1"/>
    <col min="13060" max="13067" width="7.7109375" customWidth="1"/>
    <col min="13068" max="13068" width="8.28515625" customWidth="1"/>
    <col min="13069" max="13069" width="9.140625" customWidth="1"/>
    <col min="13070" max="13070" width="7.5703125" customWidth="1"/>
    <col min="13313" max="13313" width="5.28515625" customWidth="1"/>
    <col min="13314" max="13314" width="26.140625" customWidth="1"/>
    <col min="13315" max="13315" width="12.140625" customWidth="1"/>
    <col min="13316" max="13323" width="7.7109375" customWidth="1"/>
    <col min="13324" max="13324" width="8.28515625" customWidth="1"/>
    <col min="13325" max="13325" width="9.140625" customWidth="1"/>
    <col min="13326" max="13326" width="7.5703125" customWidth="1"/>
    <col min="13569" max="13569" width="5.28515625" customWidth="1"/>
    <col min="13570" max="13570" width="26.140625" customWidth="1"/>
    <col min="13571" max="13571" width="12.140625" customWidth="1"/>
    <col min="13572" max="13579" width="7.7109375" customWidth="1"/>
    <col min="13580" max="13580" width="8.28515625" customWidth="1"/>
    <col min="13581" max="13581" width="9.140625" customWidth="1"/>
    <col min="13582" max="13582" width="7.5703125" customWidth="1"/>
    <col min="13825" max="13825" width="5.28515625" customWidth="1"/>
    <col min="13826" max="13826" width="26.140625" customWidth="1"/>
    <col min="13827" max="13827" width="12.140625" customWidth="1"/>
    <col min="13828" max="13835" width="7.7109375" customWidth="1"/>
    <col min="13836" max="13836" width="8.28515625" customWidth="1"/>
    <col min="13837" max="13837" width="9.140625" customWidth="1"/>
    <col min="13838" max="13838" width="7.5703125" customWidth="1"/>
    <col min="14081" max="14081" width="5.28515625" customWidth="1"/>
    <col min="14082" max="14082" width="26.140625" customWidth="1"/>
    <col min="14083" max="14083" width="12.140625" customWidth="1"/>
    <col min="14084" max="14091" width="7.7109375" customWidth="1"/>
    <col min="14092" max="14092" width="8.28515625" customWidth="1"/>
    <col min="14093" max="14093" width="9.140625" customWidth="1"/>
    <col min="14094" max="14094" width="7.5703125" customWidth="1"/>
    <col min="14337" max="14337" width="5.28515625" customWidth="1"/>
    <col min="14338" max="14338" width="26.140625" customWidth="1"/>
    <col min="14339" max="14339" width="12.140625" customWidth="1"/>
    <col min="14340" max="14347" width="7.7109375" customWidth="1"/>
    <col min="14348" max="14348" width="8.28515625" customWidth="1"/>
    <col min="14349" max="14349" width="9.140625" customWidth="1"/>
    <col min="14350" max="14350" width="7.5703125" customWidth="1"/>
    <col min="14593" max="14593" width="5.28515625" customWidth="1"/>
    <col min="14594" max="14594" width="26.140625" customWidth="1"/>
    <col min="14595" max="14595" width="12.140625" customWidth="1"/>
    <col min="14596" max="14603" width="7.7109375" customWidth="1"/>
    <col min="14604" max="14604" width="8.28515625" customWidth="1"/>
    <col min="14605" max="14605" width="9.140625" customWidth="1"/>
    <col min="14606" max="14606" width="7.5703125" customWidth="1"/>
    <col min="14849" max="14849" width="5.28515625" customWidth="1"/>
    <col min="14850" max="14850" width="26.140625" customWidth="1"/>
    <col min="14851" max="14851" width="12.140625" customWidth="1"/>
    <col min="14852" max="14859" width="7.7109375" customWidth="1"/>
    <col min="14860" max="14860" width="8.28515625" customWidth="1"/>
    <col min="14861" max="14861" width="9.140625" customWidth="1"/>
    <col min="14862" max="14862" width="7.5703125" customWidth="1"/>
    <col min="15105" max="15105" width="5.28515625" customWidth="1"/>
    <col min="15106" max="15106" width="26.140625" customWidth="1"/>
    <col min="15107" max="15107" width="12.140625" customWidth="1"/>
    <col min="15108" max="15115" width="7.7109375" customWidth="1"/>
    <col min="15116" max="15116" width="8.28515625" customWidth="1"/>
    <col min="15117" max="15117" width="9.140625" customWidth="1"/>
    <col min="15118" max="15118" width="7.5703125" customWidth="1"/>
    <col min="15361" max="15361" width="5.28515625" customWidth="1"/>
    <col min="15362" max="15362" width="26.140625" customWidth="1"/>
    <col min="15363" max="15363" width="12.140625" customWidth="1"/>
    <col min="15364" max="15371" width="7.7109375" customWidth="1"/>
    <col min="15372" max="15372" width="8.28515625" customWidth="1"/>
    <col min="15373" max="15373" width="9.140625" customWidth="1"/>
    <col min="15374" max="15374" width="7.5703125" customWidth="1"/>
    <col min="15617" max="15617" width="5.28515625" customWidth="1"/>
    <col min="15618" max="15618" width="26.140625" customWidth="1"/>
    <col min="15619" max="15619" width="12.140625" customWidth="1"/>
    <col min="15620" max="15627" width="7.7109375" customWidth="1"/>
    <col min="15628" max="15628" width="8.28515625" customWidth="1"/>
    <col min="15629" max="15629" width="9.140625" customWidth="1"/>
    <col min="15630" max="15630" width="7.5703125" customWidth="1"/>
    <col min="15873" max="15873" width="5.28515625" customWidth="1"/>
    <col min="15874" max="15874" width="26.140625" customWidth="1"/>
    <col min="15875" max="15875" width="12.140625" customWidth="1"/>
    <col min="15876" max="15883" width="7.7109375" customWidth="1"/>
    <col min="15884" max="15884" width="8.28515625" customWidth="1"/>
    <col min="15885" max="15885" width="9.140625" customWidth="1"/>
    <col min="15886" max="15886" width="7.5703125" customWidth="1"/>
    <col min="16129" max="16129" width="5.28515625" customWidth="1"/>
    <col min="16130" max="16130" width="26.140625" customWidth="1"/>
    <col min="16131" max="16131" width="12.140625" customWidth="1"/>
    <col min="16132" max="16139" width="7.7109375" customWidth="1"/>
    <col min="16140" max="16140" width="8.28515625" customWidth="1"/>
    <col min="16141" max="16141" width="9.140625" customWidth="1"/>
    <col min="16142" max="16142" width="7.5703125" customWidth="1"/>
  </cols>
  <sheetData>
    <row r="1" spans="1:17" ht="46.5" customHeight="1" x14ac:dyDescent="0.25">
      <c r="A1" s="268" t="s">
        <v>544</v>
      </c>
      <c r="B1" s="268"/>
      <c r="C1" s="268"/>
      <c r="D1" s="268"/>
      <c r="E1" s="268"/>
      <c r="F1" s="19"/>
      <c r="G1" s="19"/>
      <c r="H1" s="19"/>
      <c r="I1" s="19"/>
      <c r="J1" s="19"/>
      <c r="K1" s="3"/>
      <c r="L1" s="5"/>
      <c r="M1" s="5"/>
      <c r="N1" s="5"/>
    </row>
    <row r="2" spans="1:17" ht="12.75" customHeight="1" x14ac:dyDescent="0.25">
      <c r="A2" s="3"/>
      <c r="B2" s="3"/>
      <c r="C2" s="19"/>
      <c r="D2" s="5"/>
      <c r="E2" s="19"/>
      <c r="F2" s="19"/>
      <c r="G2" s="19"/>
      <c r="H2" s="19"/>
      <c r="I2" s="19"/>
      <c r="J2" s="19"/>
      <c r="K2" s="3"/>
      <c r="L2" s="5"/>
      <c r="M2" s="5"/>
      <c r="N2" s="5"/>
    </row>
    <row r="3" spans="1:17" ht="21.75" customHeight="1" x14ac:dyDescent="0.3">
      <c r="A3" s="269" t="s">
        <v>19</v>
      </c>
      <c r="B3" s="269"/>
      <c r="C3" s="269"/>
      <c r="D3" s="269"/>
      <c r="E3" s="269"/>
      <c r="F3" s="269"/>
      <c r="G3" s="269"/>
      <c r="H3" s="269"/>
      <c r="I3" s="269"/>
      <c r="J3" s="269"/>
      <c r="K3" s="269"/>
      <c r="L3" s="269"/>
      <c r="M3" s="269"/>
      <c r="N3" s="269"/>
      <c r="P3" s="10">
        <v>0.3</v>
      </c>
      <c r="Q3" s="11">
        <v>9</v>
      </c>
    </row>
    <row r="4" spans="1:17" ht="7.5" customHeight="1" x14ac:dyDescent="0.3">
      <c r="A4" s="270"/>
      <c r="B4" s="270"/>
      <c r="C4" s="270"/>
      <c r="D4" s="270"/>
      <c r="E4" s="270"/>
      <c r="F4" s="270"/>
      <c r="G4" s="270"/>
      <c r="H4" s="270"/>
      <c r="I4" s="270"/>
      <c r="J4" s="270"/>
      <c r="K4" s="270"/>
      <c r="L4" s="270"/>
      <c r="M4" s="270"/>
      <c r="N4" s="270"/>
      <c r="P4" s="11">
        <f>(Q4*P3)/Q3</f>
        <v>3.3333333333333333E-2</v>
      </c>
      <c r="Q4" s="11">
        <v>1</v>
      </c>
    </row>
    <row r="5" spans="1:17" s="1" customFormat="1" ht="26.25" customHeight="1" x14ac:dyDescent="0.25">
      <c r="A5" s="271" t="s">
        <v>0</v>
      </c>
      <c r="B5" s="271" t="s">
        <v>1</v>
      </c>
      <c r="C5" s="274" t="s">
        <v>18</v>
      </c>
      <c r="D5" s="277" t="s">
        <v>2</v>
      </c>
      <c r="E5" s="278"/>
      <c r="F5" s="278"/>
      <c r="G5" s="278"/>
      <c r="H5" s="278"/>
      <c r="I5" s="278"/>
      <c r="J5" s="278"/>
      <c r="K5" s="278"/>
      <c r="L5" s="279"/>
      <c r="M5" s="280" t="s">
        <v>4</v>
      </c>
      <c r="N5" s="283" t="s">
        <v>5</v>
      </c>
    </row>
    <row r="6" spans="1:17" s="1" customFormat="1" ht="59.25" customHeight="1" x14ac:dyDescent="0.25">
      <c r="A6" s="272"/>
      <c r="B6" s="272"/>
      <c r="C6" s="275"/>
      <c r="D6" s="286" t="s">
        <v>389</v>
      </c>
      <c r="E6" s="286"/>
      <c r="F6" s="286"/>
      <c r="G6" s="286"/>
      <c r="H6" s="286"/>
      <c r="I6" s="277" t="s">
        <v>390</v>
      </c>
      <c r="J6" s="278"/>
      <c r="K6" s="279"/>
      <c r="L6" s="287" t="s">
        <v>391</v>
      </c>
      <c r="M6" s="281"/>
      <c r="N6" s="284"/>
    </row>
    <row r="7" spans="1:17" s="1" customFormat="1" ht="59.25" customHeight="1" x14ac:dyDescent="0.25">
      <c r="A7" s="273"/>
      <c r="B7" s="273"/>
      <c r="C7" s="276"/>
      <c r="D7" s="7" t="s">
        <v>392</v>
      </c>
      <c r="E7" s="12" t="s">
        <v>393</v>
      </c>
      <c r="F7" s="8" t="s">
        <v>394</v>
      </c>
      <c r="G7" s="7" t="s">
        <v>395</v>
      </c>
      <c r="H7" s="7" t="s">
        <v>396</v>
      </c>
      <c r="I7" s="7" t="s">
        <v>504</v>
      </c>
      <c r="J7" s="7" t="s">
        <v>505</v>
      </c>
      <c r="K7" s="7" t="s">
        <v>506</v>
      </c>
      <c r="L7" s="287"/>
      <c r="M7" s="282"/>
      <c r="N7" s="285"/>
    </row>
    <row r="8" spans="1:17" s="1" customFormat="1" ht="25.5" customHeight="1" x14ac:dyDescent="0.25">
      <c r="A8" s="22" t="s">
        <v>22</v>
      </c>
      <c r="B8" s="128" t="s">
        <v>156</v>
      </c>
      <c r="C8" s="9">
        <v>0.7</v>
      </c>
      <c r="D8" s="14">
        <v>0.03</v>
      </c>
      <c r="E8" s="14">
        <v>0</v>
      </c>
      <c r="F8" s="14">
        <v>0</v>
      </c>
      <c r="G8" s="14">
        <v>0.01</v>
      </c>
      <c r="H8" s="14">
        <v>0.02</v>
      </c>
      <c r="I8" s="14">
        <v>0</v>
      </c>
      <c r="J8" s="14">
        <v>7.0000000000000007E-2</v>
      </c>
      <c r="K8" s="14">
        <v>0</v>
      </c>
      <c r="L8" s="15">
        <f t="shared" ref="L8:L15" si="0">SUM(D8:K8)</f>
        <v>0.13</v>
      </c>
      <c r="M8" s="16">
        <f t="shared" ref="M8:M15" si="1">C8+L8</f>
        <v>0.83</v>
      </c>
      <c r="N8" s="4">
        <f>IF(M8&gt;=90%,50,IF(AND(80%&lt;=M8,M8&lt;90%),45,IF(AND(70%&lt;=M8,M8&lt;80%),40,IF(AND(60%&lt;=M8,M8&lt;70%),30,IF(AND(50%&lt;=M8,M8&lt;60%),25,IF(M8&lt;50%,0,""))))))</f>
        <v>45</v>
      </c>
    </row>
    <row r="9" spans="1:17" s="1" customFormat="1" ht="25.5" customHeight="1" x14ac:dyDescent="0.25">
      <c r="A9" s="22" t="s">
        <v>23</v>
      </c>
      <c r="B9" s="23" t="s">
        <v>157</v>
      </c>
      <c r="C9" s="9">
        <v>0.7</v>
      </c>
      <c r="D9" s="14">
        <v>0.03</v>
      </c>
      <c r="E9" s="14">
        <v>0</v>
      </c>
      <c r="F9" s="14">
        <v>0</v>
      </c>
      <c r="G9" s="14">
        <v>0.01</v>
      </c>
      <c r="H9" s="14">
        <v>0.01</v>
      </c>
      <c r="I9" s="14">
        <v>0</v>
      </c>
      <c r="J9" s="14">
        <v>0.06</v>
      </c>
      <c r="K9" s="14">
        <v>0</v>
      </c>
      <c r="L9" s="15">
        <f t="shared" si="0"/>
        <v>0.11</v>
      </c>
      <c r="M9" s="16">
        <f t="shared" si="1"/>
        <v>0.80999999999999994</v>
      </c>
      <c r="N9" s="4">
        <f t="shared" ref="N9:N15" si="2">IF(M9&gt;=90%,50,IF(AND(80%&lt;=M9,M9&lt;90%),45,IF(AND(70%&lt;=M9,M9&lt;80%),40,IF(AND(60%&lt;=M9,M9&lt;70%),30,IF(AND(50%&lt;=M9,M9&lt;60%),25,IF(M9&lt;50%,0,""))))))</f>
        <v>45</v>
      </c>
    </row>
    <row r="10" spans="1:17" s="1" customFormat="1" ht="25.5" customHeight="1" x14ac:dyDescent="0.25">
      <c r="A10" s="22" t="s">
        <v>24</v>
      </c>
      <c r="B10" s="129" t="s">
        <v>158</v>
      </c>
      <c r="C10" s="9">
        <v>0.7</v>
      </c>
      <c r="D10" s="14">
        <v>0.03</v>
      </c>
      <c r="E10" s="14">
        <v>0</v>
      </c>
      <c r="F10" s="14">
        <v>0</v>
      </c>
      <c r="G10" s="14">
        <v>0.01</v>
      </c>
      <c r="H10" s="14">
        <v>0</v>
      </c>
      <c r="I10" s="14">
        <v>0</v>
      </c>
      <c r="J10" s="14">
        <v>0</v>
      </c>
      <c r="K10" s="14">
        <v>0.05</v>
      </c>
      <c r="L10" s="15">
        <f t="shared" si="0"/>
        <v>0.09</v>
      </c>
      <c r="M10" s="16">
        <f t="shared" si="1"/>
        <v>0.78999999999999992</v>
      </c>
      <c r="N10" s="4">
        <f t="shared" si="2"/>
        <v>40</v>
      </c>
    </row>
    <row r="11" spans="1:17" s="1" customFormat="1" ht="25.5" customHeight="1" x14ac:dyDescent="0.25">
      <c r="A11" s="22" t="s">
        <v>25</v>
      </c>
      <c r="B11" s="24" t="s">
        <v>159</v>
      </c>
      <c r="C11" s="9">
        <v>0.7</v>
      </c>
      <c r="D11" s="14">
        <v>0.03</v>
      </c>
      <c r="E11" s="14">
        <v>0</v>
      </c>
      <c r="F11" s="14">
        <v>0</v>
      </c>
      <c r="G11" s="14">
        <v>0.01</v>
      </c>
      <c r="H11" s="14">
        <v>0.01</v>
      </c>
      <c r="I11" s="14">
        <v>0</v>
      </c>
      <c r="J11" s="14">
        <v>0.04</v>
      </c>
      <c r="K11" s="14">
        <v>0</v>
      </c>
      <c r="L11" s="15">
        <f t="shared" si="0"/>
        <v>0.09</v>
      </c>
      <c r="M11" s="16">
        <f t="shared" si="1"/>
        <v>0.78999999999999992</v>
      </c>
      <c r="N11" s="4">
        <f t="shared" si="2"/>
        <v>40</v>
      </c>
    </row>
    <row r="12" spans="1:17" s="1" customFormat="1" ht="25.5" customHeight="1" x14ac:dyDescent="0.25">
      <c r="A12" s="22" t="s">
        <v>26</v>
      </c>
      <c r="B12" s="130" t="s">
        <v>160</v>
      </c>
      <c r="C12" s="9">
        <v>0.7</v>
      </c>
      <c r="D12" s="14">
        <v>0.03</v>
      </c>
      <c r="E12" s="14">
        <v>0</v>
      </c>
      <c r="F12" s="14">
        <v>0</v>
      </c>
      <c r="G12" s="14">
        <v>0.01</v>
      </c>
      <c r="H12" s="14">
        <v>0.01</v>
      </c>
      <c r="I12" s="14">
        <v>0.05</v>
      </c>
      <c r="J12" s="14">
        <v>0.03</v>
      </c>
      <c r="K12" s="14">
        <v>0</v>
      </c>
      <c r="L12" s="15">
        <f t="shared" si="0"/>
        <v>0.13</v>
      </c>
      <c r="M12" s="16">
        <f t="shared" si="1"/>
        <v>0.83</v>
      </c>
      <c r="N12" s="4">
        <f t="shared" si="2"/>
        <v>45</v>
      </c>
    </row>
    <row r="13" spans="1:17" s="1" customFormat="1" ht="25.5" customHeight="1" x14ac:dyDescent="0.25">
      <c r="A13" s="22" t="s">
        <v>27</v>
      </c>
      <c r="B13" s="131" t="s">
        <v>161</v>
      </c>
      <c r="C13" s="9">
        <v>0.7</v>
      </c>
      <c r="D13" s="14">
        <v>0.03</v>
      </c>
      <c r="E13" s="14">
        <v>0</v>
      </c>
      <c r="F13" s="14">
        <v>0</v>
      </c>
      <c r="G13" s="14">
        <v>0.01</v>
      </c>
      <c r="H13" s="14">
        <v>0.01</v>
      </c>
      <c r="I13" s="14">
        <v>0</v>
      </c>
      <c r="J13" s="14">
        <v>0</v>
      </c>
      <c r="K13" s="14">
        <v>0.03</v>
      </c>
      <c r="L13" s="15">
        <f t="shared" si="0"/>
        <v>0.08</v>
      </c>
      <c r="M13" s="16">
        <f t="shared" si="1"/>
        <v>0.77999999999999992</v>
      </c>
      <c r="N13" s="4">
        <f t="shared" si="2"/>
        <v>40</v>
      </c>
    </row>
    <row r="14" spans="1:17" s="1" customFormat="1" ht="25.5" customHeight="1" x14ac:dyDescent="0.25">
      <c r="A14" s="22" t="s">
        <v>28</v>
      </c>
      <c r="B14" s="131" t="s">
        <v>162</v>
      </c>
      <c r="C14" s="9">
        <v>0.7</v>
      </c>
      <c r="D14" s="14">
        <v>0.03</v>
      </c>
      <c r="E14" s="14">
        <v>0</v>
      </c>
      <c r="F14" s="14">
        <v>0</v>
      </c>
      <c r="G14" s="14">
        <v>0.01</v>
      </c>
      <c r="H14" s="14">
        <v>0</v>
      </c>
      <c r="I14" s="14">
        <v>0</v>
      </c>
      <c r="J14" s="14">
        <v>0</v>
      </c>
      <c r="K14" s="14">
        <v>0.03</v>
      </c>
      <c r="L14" s="15">
        <f t="shared" si="0"/>
        <v>7.0000000000000007E-2</v>
      </c>
      <c r="M14" s="16">
        <f t="shared" si="1"/>
        <v>0.77</v>
      </c>
      <c r="N14" s="4">
        <f t="shared" si="2"/>
        <v>40</v>
      </c>
    </row>
    <row r="15" spans="1:17" s="1" customFormat="1" ht="25.5" customHeight="1" x14ac:dyDescent="0.25">
      <c r="A15" s="22" t="s">
        <v>29</v>
      </c>
      <c r="B15" s="23"/>
      <c r="C15" s="9">
        <v>0.7</v>
      </c>
      <c r="D15" s="7"/>
      <c r="E15" s="14"/>
      <c r="F15" s="8"/>
      <c r="G15" s="7"/>
      <c r="H15" s="14"/>
      <c r="I15" s="7"/>
      <c r="J15" s="7"/>
      <c r="K15" s="7"/>
      <c r="L15" s="15">
        <f t="shared" si="0"/>
        <v>0</v>
      </c>
      <c r="M15" s="16">
        <f t="shared" si="1"/>
        <v>0.7</v>
      </c>
      <c r="N15" s="4">
        <f t="shared" si="2"/>
        <v>40</v>
      </c>
    </row>
    <row r="16" spans="1:17" ht="42" customHeight="1" x14ac:dyDescent="0.25">
      <c r="A16" s="288" t="s">
        <v>397</v>
      </c>
      <c r="B16" s="288"/>
      <c r="C16" s="288"/>
      <c r="D16" s="288"/>
      <c r="E16" s="288"/>
      <c r="F16" s="288"/>
      <c r="G16" s="288"/>
      <c r="H16" s="288"/>
      <c r="I16" s="288"/>
      <c r="J16" s="288"/>
      <c r="K16" s="288"/>
      <c r="L16" s="288"/>
      <c r="M16" s="288"/>
      <c r="N16" s="288"/>
    </row>
    <row r="17" spans="1:14" ht="17.25" customHeight="1" x14ac:dyDescent="0.25"/>
    <row r="18" spans="1:14" ht="18.75" x14ac:dyDescent="0.3">
      <c r="A18" s="289" t="s">
        <v>6</v>
      </c>
      <c r="B18" s="289"/>
      <c r="C18" s="289"/>
      <c r="D18" s="289"/>
      <c r="E18" s="289"/>
      <c r="F18" s="289"/>
      <c r="G18" s="289"/>
      <c r="H18" s="289"/>
      <c r="I18" s="289"/>
      <c r="J18" s="289"/>
      <c r="K18" s="289"/>
      <c r="L18" s="289"/>
      <c r="M18" s="289"/>
      <c r="N18" s="289"/>
    </row>
    <row r="20" spans="1:14" ht="112.5" customHeight="1" x14ac:dyDescent="0.25">
      <c r="A20" s="111" t="s">
        <v>7</v>
      </c>
      <c r="B20" s="291" t="s">
        <v>8</v>
      </c>
      <c r="C20" s="291"/>
      <c r="D20" s="291"/>
      <c r="E20" s="107" t="s">
        <v>9</v>
      </c>
      <c r="F20" s="107" t="s">
        <v>10</v>
      </c>
      <c r="G20" s="107" t="s">
        <v>11</v>
      </c>
      <c r="H20" s="107" t="s">
        <v>12</v>
      </c>
      <c r="I20" s="107" t="s">
        <v>13</v>
      </c>
      <c r="J20" s="107" t="s">
        <v>322</v>
      </c>
      <c r="K20" s="305" t="s">
        <v>14</v>
      </c>
      <c r="L20" s="306"/>
      <c r="M20" s="306"/>
      <c r="N20" s="307"/>
    </row>
    <row r="21" spans="1:14" ht="52.5" customHeight="1" x14ac:dyDescent="0.25">
      <c r="A21" s="6">
        <v>1</v>
      </c>
      <c r="B21" s="265" t="s">
        <v>373</v>
      </c>
      <c r="C21" s="265"/>
      <c r="D21" s="265"/>
      <c r="E21" s="125" t="s">
        <v>103</v>
      </c>
      <c r="F21" s="125" t="s">
        <v>103</v>
      </c>
      <c r="G21" s="21">
        <v>6</v>
      </c>
      <c r="H21" s="21">
        <v>6</v>
      </c>
      <c r="I21" s="21">
        <v>0</v>
      </c>
      <c r="J21" s="91">
        <v>0.03</v>
      </c>
      <c r="K21" s="305"/>
      <c r="L21" s="306"/>
      <c r="M21" s="306"/>
      <c r="N21" s="307"/>
    </row>
    <row r="22" spans="1:14" ht="44.25" customHeight="1" x14ac:dyDescent="0.25">
      <c r="A22" s="6">
        <v>2</v>
      </c>
      <c r="B22" s="265" t="s">
        <v>377</v>
      </c>
      <c r="C22" s="265"/>
      <c r="D22" s="265"/>
      <c r="E22" s="54" t="s">
        <v>375</v>
      </c>
      <c r="F22" s="26"/>
      <c r="G22" s="21">
        <v>0</v>
      </c>
      <c r="H22" s="21">
        <v>0</v>
      </c>
      <c r="I22" s="21">
        <v>0</v>
      </c>
      <c r="J22" s="91">
        <v>0.03</v>
      </c>
      <c r="K22" s="305"/>
      <c r="L22" s="306"/>
      <c r="M22" s="306"/>
      <c r="N22" s="307"/>
    </row>
    <row r="23" spans="1:14" ht="42.75" customHeight="1" x14ac:dyDescent="0.25">
      <c r="A23" s="6">
        <v>3</v>
      </c>
      <c r="B23" s="265" t="s">
        <v>374</v>
      </c>
      <c r="C23" s="265"/>
      <c r="D23" s="265"/>
      <c r="E23" s="54" t="s">
        <v>399</v>
      </c>
      <c r="F23" s="20"/>
      <c r="G23" s="21">
        <v>0</v>
      </c>
      <c r="H23" s="21">
        <v>0</v>
      </c>
      <c r="I23" s="21">
        <v>0</v>
      </c>
      <c r="J23" s="91">
        <v>0.01</v>
      </c>
      <c r="K23" s="305"/>
      <c r="L23" s="306"/>
      <c r="M23" s="306"/>
      <c r="N23" s="307"/>
    </row>
    <row r="24" spans="1:14" ht="36" customHeight="1" x14ac:dyDescent="0.25">
      <c r="A24" s="6">
        <v>4</v>
      </c>
      <c r="B24" s="264" t="s">
        <v>400</v>
      </c>
      <c r="C24" s="265"/>
      <c r="D24" s="265"/>
      <c r="E24" s="54" t="s">
        <v>375</v>
      </c>
      <c r="F24" s="125" t="s">
        <v>372</v>
      </c>
      <c r="G24" s="21">
        <v>6</v>
      </c>
      <c r="H24" s="21">
        <v>6</v>
      </c>
      <c r="I24" s="21">
        <v>0</v>
      </c>
      <c r="J24" s="91">
        <v>0.01</v>
      </c>
      <c r="K24" s="305"/>
      <c r="L24" s="306"/>
      <c r="M24" s="306"/>
      <c r="N24" s="307"/>
    </row>
    <row r="25" spans="1:14" ht="40.5" customHeight="1" x14ac:dyDescent="0.25">
      <c r="A25" s="6">
        <v>5</v>
      </c>
      <c r="B25" s="265" t="s">
        <v>376</v>
      </c>
      <c r="C25" s="265"/>
      <c r="D25" s="265"/>
      <c r="E25" s="54" t="s">
        <v>375</v>
      </c>
      <c r="F25" s="125" t="s">
        <v>372</v>
      </c>
      <c r="G25" s="21">
        <v>5</v>
      </c>
      <c r="H25" s="21">
        <v>5</v>
      </c>
      <c r="I25" s="21">
        <v>0</v>
      </c>
      <c r="J25" s="91">
        <v>0.02</v>
      </c>
      <c r="K25" s="305"/>
      <c r="L25" s="306"/>
      <c r="M25" s="306"/>
      <c r="N25" s="307"/>
    </row>
    <row r="26" spans="1:14" ht="35.25" customHeight="1" x14ac:dyDescent="0.25">
      <c r="A26" s="6">
        <v>6</v>
      </c>
      <c r="B26" s="294" t="s">
        <v>545</v>
      </c>
      <c r="C26" s="295"/>
      <c r="D26" s="296"/>
      <c r="E26" s="54" t="s">
        <v>375</v>
      </c>
      <c r="F26" s="125" t="s">
        <v>372</v>
      </c>
      <c r="G26" s="21">
        <v>1</v>
      </c>
      <c r="H26" s="21">
        <v>1</v>
      </c>
      <c r="I26" s="21">
        <v>0</v>
      </c>
      <c r="J26" s="126">
        <v>7.0000000000000007E-2</v>
      </c>
      <c r="K26" s="305"/>
      <c r="L26" s="306"/>
      <c r="M26" s="306"/>
      <c r="N26" s="307"/>
    </row>
    <row r="27" spans="1:14" ht="35.25" customHeight="1" x14ac:dyDescent="0.25">
      <c r="A27" s="6">
        <v>7</v>
      </c>
      <c r="B27" s="294" t="s">
        <v>546</v>
      </c>
      <c r="C27" s="295"/>
      <c r="D27" s="296"/>
      <c r="E27" s="54" t="s">
        <v>399</v>
      </c>
      <c r="F27" s="125" t="s">
        <v>372</v>
      </c>
      <c r="G27" s="21">
        <v>4</v>
      </c>
      <c r="H27" s="21">
        <v>4</v>
      </c>
      <c r="I27" s="21">
        <v>0</v>
      </c>
      <c r="J27" s="126">
        <v>7.0000000000000007E-2</v>
      </c>
      <c r="K27" s="305"/>
      <c r="L27" s="306"/>
      <c r="M27" s="306"/>
      <c r="N27" s="307"/>
    </row>
    <row r="28" spans="1:14" ht="35.25" customHeight="1" x14ac:dyDescent="0.25">
      <c r="A28" s="6">
        <v>8</v>
      </c>
      <c r="B28" s="294" t="s">
        <v>547</v>
      </c>
      <c r="C28" s="295"/>
      <c r="D28" s="296"/>
      <c r="E28" s="54" t="s">
        <v>399</v>
      </c>
      <c r="F28" s="125" t="s">
        <v>372</v>
      </c>
      <c r="G28" s="21">
        <v>3</v>
      </c>
      <c r="H28" s="21">
        <v>3</v>
      </c>
      <c r="I28" s="21">
        <v>0</v>
      </c>
      <c r="J28" s="126">
        <v>0.06</v>
      </c>
      <c r="K28" s="113"/>
      <c r="L28" s="114"/>
      <c r="M28" s="114"/>
      <c r="N28" s="115"/>
    </row>
    <row r="29" spans="1:14" ht="35.25" customHeight="1" x14ac:dyDescent="0.25">
      <c r="A29" s="6">
        <v>9</v>
      </c>
      <c r="B29" s="294" t="s">
        <v>548</v>
      </c>
      <c r="C29" s="370"/>
      <c r="D29" s="371"/>
      <c r="E29" s="54"/>
      <c r="F29" s="21"/>
      <c r="G29" s="21"/>
      <c r="H29" s="21"/>
      <c r="I29" s="21"/>
      <c r="J29" s="126"/>
      <c r="K29" s="305"/>
      <c r="L29" s="306"/>
      <c r="M29" s="306"/>
      <c r="N29" s="307"/>
    </row>
    <row r="30" spans="1:14" ht="16.5" x14ac:dyDescent="0.25">
      <c r="A30" s="96"/>
      <c r="B30" s="97"/>
      <c r="C30" s="97"/>
      <c r="D30" s="97"/>
      <c r="E30" s="98"/>
      <c r="F30" s="99"/>
      <c r="G30" s="99"/>
      <c r="H30" s="99"/>
      <c r="I30" s="99"/>
      <c r="J30" s="99"/>
      <c r="K30" s="100"/>
      <c r="L30" s="100"/>
      <c r="M30" s="100"/>
      <c r="N30" s="100"/>
    </row>
    <row r="31" spans="1:14" ht="15.75" x14ac:dyDescent="0.25">
      <c r="F31" s="262" t="s">
        <v>549</v>
      </c>
      <c r="G31" s="262"/>
      <c r="H31" s="262"/>
      <c r="I31" s="262"/>
      <c r="J31" s="262"/>
      <c r="K31" s="262"/>
      <c r="L31" s="262"/>
      <c r="M31" s="262"/>
      <c r="N31" s="262"/>
    </row>
    <row r="32" spans="1:14" ht="15.75" x14ac:dyDescent="0.25">
      <c r="F32" s="263" t="s">
        <v>17</v>
      </c>
      <c r="G32" s="263"/>
      <c r="H32" s="263"/>
      <c r="I32" s="263"/>
      <c r="J32" s="263"/>
      <c r="K32" s="263"/>
      <c r="L32" s="263"/>
      <c r="M32" s="263"/>
      <c r="N32" s="263"/>
    </row>
    <row r="38" spans="6:14" ht="15.75" x14ac:dyDescent="0.25">
      <c r="F38" s="263" t="s">
        <v>550</v>
      </c>
      <c r="G38" s="263"/>
      <c r="H38" s="263"/>
      <c r="I38" s="263"/>
      <c r="J38" s="263"/>
      <c r="K38" s="263"/>
      <c r="L38" s="263"/>
      <c r="M38" s="263"/>
      <c r="N38" s="263"/>
    </row>
  </sheetData>
  <mergeCells count="36">
    <mergeCell ref="B22:D22"/>
    <mergeCell ref="K22:N22"/>
    <mergeCell ref="B23:D23"/>
    <mergeCell ref="K23:N23"/>
    <mergeCell ref="B24:D24"/>
    <mergeCell ref="K24:N24"/>
    <mergeCell ref="A1:E1"/>
    <mergeCell ref="A3:N3"/>
    <mergeCell ref="A4:N4"/>
    <mergeCell ref="A5:A7"/>
    <mergeCell ref="B5:B7"/>
    <mergeCell ref="C5:C7"/>
    <mergeCell ref="D5:L5"/>
    <mergeCell ref="M5:M7"/>
    <mergeCell ref="N5:N7"/>
    <mergeCell ref="D6:H6"/>
    <mergeCell ref="I6:K6"/>
    <mergeCell ref="L6:L7"/>
    <mergeCell ref="A16:N16"/>
    <mergeCell ref="A18:N18"/>
    <mergeCell ref="B20:D20"/>
    <mergeCell ref="K20:N20"/>
    <mergeCell ref="B21:D21"/>
    <mergeCell ref="K21:N21"/>
    <mergeCell ref="B25:D25"/>
    <mergeCell ref="K25:N25"/>
    <mergeCell ref="B26:D26"/>
    <mergeCell ref="K26:N26"/>
    <mergeCell ref="B27:D27"/>
    <mergeCell ref="K27:N27"/>
    <mergeCell ref="F38:N38"/>
    <mergeCell ref="B28:D28"/>
    <mergeCell ref="B29:D29"/>
    <mergeCell ref="K29:N29"/>
    <mergeCell ref="F31:N31"/>
    <mergeCell ref="F32:N32"/>
  </mergeCell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N30"/>
  <sheetViews>
    <sheetView topLeftCell="A19" zoomScaleNormal="100" workbookViewId="0">
      <selection activeCell="B23" sqref="B23:D23"/>
    </sheetView>
  </sheetViews>
  <sheetFormatPr defaultRowHeight="15" x14ac:dyDescent="0.25"/>
  <cols>
    <col min="1" max="1" width="7.5703125" customWidth="1"/>
    <col min="2" max="2" width="25.140625" customWidth="1"/>
    <col min="3" max="3" width="11.85546875" customWidth="1"/>
    <col min="4" max="4" width="9.85546875" customWidth="1"/>
    <col min="5" max="6" width="9.140625" customWidth="1"/>
    <col min="7" max="7" width="8.85546875" customWidth="1"/>
    <col min="8" max="8" width="7.85546875" customWidth="1"/>
    <col min="9" max="9" width="8" customWidth="1"/>
    <col min="10" max="11" width="8.42578125" customWidth="1"/>
    <col min="257" max="257" width="7.5703125" customWidth="1"/>
    <col min="258" max="258" width="25.140625" customWidth="1"/>
    <col min="259" max="259" width="11.85546875" customWidth="1"/>
    <col min="260" max="260" width="9.85546875" customWidth="1"/>
    <col min="261" max="262" width="9.140625" customWidth="1"/>
    <col min="263" max="263" width="8.85546875" customWidth="1"/>
    <col min="264" max="264" width="7.85546875" customWidth="1"/>
    <col min="265" max="265" width="8" customWidth="1"/>
    <col min="266" max="267" width="8.42578125" customWidth="1"/>
    <col min="513" max="513" width="7.5703125" customWidth="1"/>
    <col min="514" max="514" width="25.140625" customWidth="1"/>
    <col min="515" max="515" width="11.85546875" customWidth="1"/>
    <col min="516" max="516" width="9.85546875" customWidth="1"/>
    <col min="517" max="518" width="9.140625" customWidth="1"/>
    <col min="519" max="519" width="8.85546875" customWidth="1"/>
    <col min="520" max="520" width="7.85546875" customWidth="1"/>
    <col min="521" max="521" width="8" customWidth="1"/>
    <col min="522" max="523" width="8.42578125" customWidth="1"/>
    <col min="769" max="769" width="7.5703125" customWidth="1"/>
    <col min="770" max="770" width="25.140625" customWidth="1"/>
    <col min="771" max="771" width="11.85546875" customWidth="1"/>
    <col min="772" max="772" width="9.85546875" customWidth="1"/>
    <col min="773" max="774" width="9.140625" customWidth="1"/>
    <col min="775" max="775" width="8.85546875" customWidth="1"/>
    <col min="776" max="776" width="7.85546875" customWidth="1"/>
    <col min="777" max="777" width="8" customWidth="1"/>
    <col min="778" max="779" width="8.42578125" customWidth="1"/>
    <col min="1025" max="1025" width="7.5703125" customWidth="1"/>
    <col min="1026" max="1026" width="25.140625" customWidth="1"/>
    <col min="1027" max="1027" width="11.85546875" customWidth="1"/>
    <col min="1028" max="1028" width="9.85546875" customWidth="1"/>
    <col min="1029" max="1030" width="9.140625" customWidth="1"/>
    <col min="1031" max="1031" width="8.85546875" customWidth="1"/>
    <col min="1032" max="1032" width="7.85546875" customWidth="1"/>
    <col min="1033" max="1033" width="8" customWidth="1"/>
    <col min="1034" max="1035" width="8.42578125" customWidth="1"/>
    <col min="1281" max="1281" width="7.5703125" customWidth="1"/>
    <col min="1282" max="1282" width="25.140625" customWidth="1"/>
    <col min="1283" max="1283" width="11.85546875" customWidth="1"/>
    <col min="1284" max="1284" width="9.85546875" customWidth="1"/>
    <col min="1285" max="1286" width="9.140625" customWidth="1"/>
    <col min="1287" max="1287" width="8.85546875" customWidth="1"/>
    <col min="1288" max="1288" width="7.85546875" customWidth="1"/>
    <col min="1289" max="1289" width="8" customWidth="1"/>
    <col min="1290" max="1291" width="8.42578125" customWidth="1"/>
    <col min="1537" max="1537" width="7.5703125" customWidth="1"/>
    <col min="1538" max="1538" width="25.140625" customWidth="1"/>
    <col min="1539" max="1539" width="11.85546875" customWidth="1"/>
    <col min="1540" max="1540" width="9.85546875" customWidth="1"/>
    <col min="1541" max="1542" width="9.140625" customWidth="1"/>
    <col min="1543" max="1543" width="8.85546875" customWidth="1"/>
    <col min="1544" max="1544" width="7.85546875" customWidth="1"/>
    <col min="1545" max="1545" width="8" customWidth="1"/>
    <col min="1546" max="1547" width="8.42578125" customWidth="1"/>
    <col min="1793" max="1793" width="7.5703125" customWidth="1"/>
    <col min="1794" max="1794" width="25.140625" customWidth="1"/>
    <col min="1795" max="1795" width="11.85546875" customWidth="1"/>
    <col min="1796" max="1796" width="9.85546875" customWidth="1"/>
    <col min="1797" max="1798" width="9.140625" customWidth="1"/>
    <col min="1799" max="1799" width="8.85546875" customWidth="1"/>
    <col min="1800" max="1800" width="7.85546875" customWidth="1"/>
    <col min="1801" max="1801" width="8" customWidth="1"/>
    <col min="1802" max="1803" width="8.42578125" customWidth="1"/>
    <col min="2049" max="2049" width="7.5703125" customWidth="1"/>
    <col min="2050" max="2050" width="25.140625" customWidth="1"/>
    <col min="2051" max="2051" width="11.85546875" customWidth="1"/>
    <col min="2052" max="2052" width="9.85546875" customWidth="1"/>
    <col min="2053" max="2054" width="9.140625" customWidth="1"/>
    <col min="2055" max="2055" width="8.85546875" customWidth="1"/>
    <col min="2056" max="2056" width="7.85546875" customWidth="1"/>
    <col min="2057" max="2057" width="8" customWidth="1"/>
    <col min="2058" max="2059" width="8.42578125" customWidth="1"/>
    <col min="2305" max="2305" width="7.5703125" customWidth="1"/>
    <col min="2306" max="2306" width="25.140625" customWidth="1"/>
    <col min="2307" max="2307" width="11.85546875" customWidth="1"/>
    <col min="2308" max="2308" width="9.85546875" customWidth="1"/>
    <col min="2309" max="2310" width="9.140625" customWidth="1"/>
    <col min="2311" max="2311" width="8.85546875" customWidth="1"/>
    <col min="2312" max="2312" width="7.85546875" customWidth="1"/>
    <col min="2313" max="2313" width="8" customWidth="1"/>
    <col min="2314" max="2315" width="8.42578125" customWidth="1"/>
    <col min="2561" max="2561" width="7.5703125" customWidth="1"/>
    <col min="2562" max="2562" width="25.140625" customWidth="1"/>
    <col min="2563" max="2563" width="11.85546875" customWidth="1"/>
    <col min="2564" max="2564" width="9.85546875" customWidth="1"/>
    <col min="2565" max="2566" width="9.140625" customWidth="1"/>
    <col min="2567" max="2567" width="8.85546875" customWidth="1"/>
    <col min="2568" max="2568" width="7.85546875" customWidth="1"/>
    <col min="2569" max="2569" width="8" customWidth="1"/>
    <col min="2570" max="2571" width="8.42578125" customWidth="1"/>
    <col min="2817" max="2817" width="7.5703125" customWidth="1"/>
    <col min="2818" max="2818" width="25.140625" customWidth="1"/>
    <col min="2819" max="2819" width="11.85546875" customWidth="1"/>
    <col min="2820" max="2820" width="9.85546875" customWidth="1"/>
    <col min="2821" max="2822" width="9.140625" customWidth="1"/>
    <col min="2823" max="2823" width="8.85546875" customWidth="1"/>
    <col min="2824" max="2824" width="7.85546875" customWidth="1"/>
    <col min="2825" max="2825" width="8" customWidth="1"/>
    <col min="2826" max="2827" width="8.42578125" customWidth="1"/>
    <col min="3073" max="3073" width="7.5703125" customWidth="1"/>
    <col min="3074" max="3074" width="25.140625" customWidth="1"/>
    <col min="3075" max="3075" width="11.85546875" customWidth="1"/>
    <col min="3076" max="3076" width="9.85546875" customWidth="1"/>
    <col min="3077" max="3078" width="9.140625" customWidth="1"/>
    <col min="3079" max="3079" width="8.85546875" customWidth="1"/>
    <col min="3080" max="3080" width="7.85546875" customWidth="1"/>
    <col min="3081" max="3081" width="8" customWidth="1"/>
    <col min="3082" max="3083" width="8.42578125" customWidth="1"/>
    <col min="3329" max="3329" width="7.5703125" customWidth="1"/>
    <col min="3330" max="3330" width="25.140625" customWidth="1"/>
    <col min="3331" max="3331" width="11.85546875" customWidth="1"/>
    <col min="3332" max="3332" width="9.85546875" customWidth="1"/>
    <col min="3333" max="3334" width="9.140625" customWidth="1"/>
    <col min="3335" max="3335" width="8.85546875" customWidth="1"/>
    <col min="3336" max="3336" width="7.85546875" customWidth="1"/>
    <col min="3337" max="3337" width="8" customWidth="1"/>
    <col min="3338" max="3339" width="8.42578125" customWidth="1"/>
    <col min="3585" max="3585" width="7.5703125" customWidth="1"/>
    <col min="3586" max="3586" width="25.140625" customWidth="1"/>
    <col min="3587" max="3587" width="11.85546875" customWidth="1"/>
    <col min="3588" max="3588" width="9.85546875" customWidth="1"/>
    <col min="3589" max="3590" width="9.140625" customWidth="1"/>
    <col min="3591" max="3591" width="8.85546875" customWidth="1"/>
    <col min="3592" max="3592" width="7.85546875" customWidth="1"/>
    <col min="3593" max="3593" width="8" customWidth="1"/>
    <col min="3594" max="3595" width="8.42578125" customWidth="1"/>
    <col min="3841" max="3841" width="7.5703125" customWidth="1"/>
    <col min="3842" max="3842" width="25.140625" customWidth="1"/>
    <col min="3843" max="3843" width="11.85546875" customWidth="1"/>
    <col min="3844" max="3844" width="9.85546875" customWidth="1"/>
    <col min="3845" max="3846" width="9.140625" customWidth="1"/>
    <col min="3847" max="3847" width="8.85546875" customWidth="1"/>
    <col min="3848" max="3848" width="7.85546875" customWidth="1"/>
    <col min="3849" max="3849" width="8" customWidth="1"/>
    <col min="3850" max="3851" width="8.42578125" customWidth="1"/>
    <col min="4097" max="4097" width="7.5703125" customWidth="1"/>
    <col min="4098" max="4098" width="25.140625" customWidth="1"/>
    <col min="4099" max="4099" width="11.85546875" customWidth="1"/>
    <col min="4100" max="4100" width="9.85546875" customWidth="1"/>
    <col min="4101" max="4102" width="9.140625" customWidth="1"/>
    <col min="4103" max="4103" width="8.85546875" customWidth="1"/>
    <col min="4104" max="4104" width="7.85546875" customWidth="1"/>
    <col min="4105" max="4105" width="8" customWidth="1"/>
    <col min="4106" max="4107" width="8.42578125" customWidth="1"/>
    <col min="4353" max="4353" width="7.5703125" customWidth="1"/>
    <col min="4354" max="4354" width="25.140625" customWidth="1"/>
    <col min="4355" max="4355" width="11.85546875" customWidth="1"/>
    <col min="4356" max="4356" width="9.85546875" customWidth="1"/>
    <col min="4357" max="4358" width="9.140625" customWidth="1"/>
    <col min="4359" max="4359" width="8.85546875" customWidth="1"/>
    <col min="4360" max="4360" width="7.85546875" customWidth="1"/>
    <col min="4361" max="4361" width="8" customWidth="1"/>
    <col min="4362" max="4363" width="8.42578125" customWidth="1"/>
    <col min="4609" max="4609" width="7.5703125" customWidth="1"/>
    <col min="4610" max="4610" width="25.140625" customWidth="1"/>
    <col min="4611" max="4611" width="11.85546875" customWidth="1"/>
    <col min="4612" max="4612" width="9.85546875" customWidth="1"/>
    <col min="4613" max="4614" width="9.140625" customWidth="1"/>
    <col min="4615" max="4615" width="8.85546875" customWidth="1"/>
    <col min="4616" max="4616" width="7.85546875" customWidth="1"/>
    <col min="4617" max="4617" width="8" customWidth="1"/>
    <col min="4618" max="4619" width="8.42578125" customWidth="1"/>
    <col min="4865" max="4865" width="7.5703125" customWidth="1"/>
    <col min="4866" max="4866" width="25.140625" customWidth="1"/>
    <col min="4867" max="4867" width="11.85546875" customWidth="1"/>
    <col min="4868" max="4868" width="9.85546875" customWidth="1"/>
    <col min="4869" max="4870" width="9.140625" customWidth="1"/>
    <col min="4871" max="4871" width="8.85546875" customWidth="1"/>
    <col min="4872" max="4872" width="7.85546875" customWidth="1"/>
    <col min="4873" max="4873" width="8" customWidth="1"/>
    <col min="4874" max="4875" width="8.42578125" customWidth="1"/>
    <col min="5121" max="5121" width="7.5703125" customWidth="1"/>
    <col min="5122" max="5122" width="25.140625" customWidth="1"/>
    <col min="5123" max="5123" width="11.85546875" customWidth="1"/>
    <col min="5124" max="5124" width="9.85546875" customWidth="1"/>
    <col min="5125" max="5126" width="9.140625" customWidth="1"/>
    <col min="5127" max="5127" width="8.85546875" customWidth="1"/>
    <col min="5128" max="5128" width="7.85546875" customWidth="1"/>
    <col min="5129" max="5129" width="8" customWidth="1"/>
    <col min="5130" max="5131" width="8.42578125" customWidth="1"/>
    <col min="5377" max="5377" width="7.5703125" customWidth="1"/>
    <col min="5378" max="5378" width="25.140625" customWidth="1"/>
    <col min="5379" max="5379" width="11.85546875" customWidth="1"/>
    <col min="5380" max="5380" width="9.85546875" customWidth="1"/>
    <col min="5381" max="5382" width="9.140625" customWidth="1"/>
    <col min="5383" max="5383" width="8.85546875" customWidth="1"/>
    <col min="5384" max="5384" width="7.85546875" customWidth="1"/>
    <col min="5385" max="5385" width="8" customWidth="1"/>
    <col min="5386" max="5387" width="8.42578125" customWidth="1"/>
    <col min="5633" max="5633" width="7.5703125" customWidth="1"/>
    <col min="5634" max="5634" width="25.140625" customWidth="1"/>
    <col min="5635" max="5635" width="11.85546875" customWidth="1"/>
    <col min="5636" max="5636" width="9.85546875" customWidth="1"/>
    <col min="5637" max="5638" width="9.140625" customWidth="1"/>
    <col min="5639" max="5639" width="8.85546875" customWidth="1"/>
    <col min="5640" max="5640" width="7.85546875" customWidth="1"/>
    <col min="5641" max="5641" width="8" customWidth="1"/>
    <col min="5642" max="5643" width="8.42578125" customWidth="1"/>
    <col min="5889" max="5889" width="7.5703125" customWidth="1"/>
    <col min="5890" max="5890" width="25.140625" customWidth="1"/>
    <col min="5891" max="5891" width="11.85546875" customWidth="1"/>
    <col min="5892" max="5892" width="9.85546875" customWidth="1"/>
    <col min="5893" max="5894" width="9.140625" customWidth="1"/>
    <col min="5895" max="5895" width="8.85546875" customWidth="1"/>
    <col min="5896" max="5896" width="7.85546875" customWidth="1"/>
    <col min="5897" max="5897" width="8" customWidth="1"/>
    <col min="5898" max="5899" width="8.42578125" customWidth="1"/>
    <col min="6145" max="6145" width="7.5703125" customWidth="1"/>
    <col min="6146" max="6146" width="25.140625" customWidth="1"/>
    <col min="6147" max="6147" width="11.85546875" customWidth="1"/>
    <col min="6148" max="6148" width="9.85546875" customWidth="1"/>
    <col min="6149" max="6150" width="9.140625" customWidth="1"/>
    <col min="6151" max="6151" width="8.85546875" customWidth="1"/>
    <col min="6152" max="6152" width="7.85546875" customWidth="1"/>
    <col min="6153" max="6153" width="8" customWidth="1"/>
    <col min="6154" max="6155" width="8.42578125" customWidth="1"/>
    <col min="6401" max="6401" width="7.5703125" customWidth="1"/>
    <col min="6402" max="6402" width="25.140625" customWidth="1"/>
    <col min="6403" max="6403" width="11.85546875" customWidth="1"/>
    <col min="6404" max="6404" width="9.85546875" customWidth="1"/>
    <col min="6405" max="6406" width="9.140625" customWidth="1"/>
    <col min="6407" max="6407" width="8.85546875" customWidth="1"/>
    <col min="6408" max="6408" width="7.85546875" customWidth="1"/>
    <col min="6409" max="6409" width="8" customWidth="1"/>
    <col min="6410" max="6411" width="8.42578125" customWidth="1"/>
    <col min="6657" max="6657" width="7.5703125" customWidth="1"/>
    <col min="6658" max="6658" width="25.140625" customWidth="1"/>
    <col min="6659" max="6659" width="11.85546875" customWidth="1"/>
    <col min="6660" max="6660" width="9.85546875" customWidth="1"/>
    <col min="6661" max="6662" width="9.140625" customWidth="1"/>
    <col min="6663" max="6663" width="8.85546875" customWidth="1"/>
    <col min="6664" max="6664" width="7.85546875" customWidth="1"/>
    <col min="6665" max="6665" width="8" customWidth="1"/>
    <col min="6666" max="6667" width="8.42578125" customWidth="1"/>
    <col min="6913" max="6913" width="7.5703125" customWidth="1"/>
    <col min="6914" max="6914" width="25.140625" customWidth="1"/>
    <col min="6915" max="6915" width="11.85546875" customWidth="1"/>
    <col min="6916" max="6916" width="9.85546875" customWidth="1"/>
    <col min="6917" max="6918" width="9.140625" customWidth="1"/>
    <col min="6919" max="6919" width="8.85546875" customWidth="1"/>
    <col min="6920" max="6920" width="7.85546875" customWidth="1"/>
    <col min="6921" max="6921" width="8" customWidth="1"/>
    <col min="6922" max="6923" width="8.42578125" customWidth="1"/>
    <col min="7169" max="7169" width="7.5703125" customWidth="1"/>
    <col min="7170" max="7170" width="25.140625" customWidth="1"/>
    <col min="7171" max="7171" width="11.85546875" customWidth="1"/>
    <col min="7172" max="7172" width="9.85546875" customWidth="1"/>
    <col min="7173" max="7174" width="9.140625" customWidth="1"/>
    <col min="7175" max="7175" width="8.85546875" customWidth="1"/>
    <col min="7176" max="7176" width="7.85546875" customWidth="1"/>
    <col min="7177" max="7177" width="8" customWidth="1"/>
    <col min="7178" max="7179" width="8.42578125" customWidth="1"/>
    <col min="7425" max="7425" width="7.5703125" customWidth="1"/>
    <col min="7426" max="7426" width="25.140625" customWidth="1"/>
    <col min="7427" max="7427" width="11.85546875" customWidth="1"/>
    <col min="7428" max="7428" width="9.85546875" customWidth="1"/>
    <col min="7429" max="7430" width="9.140625" customWidth="1"/>
    <col min="7431" max="7431" width="8.85546875" customWidth="1"/>
    <col min="7432" max="7432" width="7.85546875" customWidth="1"/>
    <col min="7433" max="7433" width="8" customWidth="1"/>
    <col min="7434" max="7435" width="8.42578125" customWidth="1"/>
    <col min="7681" max="7681" width="7.5703125" customWidth="1"/>
    <col min="7682" max="7682" width="25.140625" customWidth="1"/>
    <col min="7683" max="7683" width="11.85546875" customWidth="1"/>
    <col min="7684" max="7684" width="9.85546875" customWidth="1"/>
    <col min="7685" max="7686" width="9.140625" customWidth="1"/>
    <col min="7687" max="7687" width="8.85546875" customWidth="1"/>
    <col min="7688" max="7688" width="7.85546875" customWidth="1"/>
    <col min="7689" max="7689" width="8" customWidth="1"/>
    <col min="7690" max="7691" width="8.42578125" customWidth="1"/>
    <col min="7937" max="7937" width="7.5703125" customWidth="1"/>
    <col min="7938" max="7938" width="25.140625" customWidth="1"/>
    <col min="7939" max="7939" width="11.85546875" customWidth="1"/>
    <col min="7940" max="7940" width="9.85546875" customWidth="1"/>
    <col min="7941" max="7942" width="9.140625" customWidth="1"/>
    <col min="7943" max="7943" width="8.85546875" customWidth="1"/>
    <col min="7944" max="7944" width="7.85546875" customWidth="1"/>
    <col min="7945" max="7945" width="8" customWidth="1"/>
    <col min="7946" max="7947" width="8.42578125" customWidth="1"/>
    <col min="8193" max="8193" width="7.5703125" customWidth="1"/>
    <col min="8194" max="8194" width="25.140625" customWidth="1"/>
    <col min="8195" max="8195" width="11.85546875" customWidth="1"/>
    <col min="8196" max="8196" width="9.85546875" customWidth="1"/>
    <col min="8197" max="8198" width="9.140625" customWidth="1"/>
    <col min="8199" max="8199" width="8.85546875" customWidth="1"/>
    <col min="8200" max="8200" width="7.85546875" customWidth="1"/>
    <col min="8201" max="8201" width="8" customWidth="1"/>
    <col min="8202" max="8203" width="8.42578125" customWidth="1"/>
    <col min="8449" max="8449" width="7.5703125" customWidth="1"/>
    <col min="8450" max="8450" width="25.140625" customWidth="1"/>
    <col min="8451" max="8451" width="11.85546875" customWidth="1"/>
    <col min="8452" max="8452" width="9.85546875" customWidth="1"/>
    <col min="8453" max="8454" width="9.140625" customWidth="1"/>
    <col min="8455" max="8455" width="8.85546875" customWidth="1"/>
    <col min="8456" max="8456" width="7.85546875" customWidth="1"/>
    <col min="8457" max="8457" width="8" customWidth="1"/>
    <col min="8458" max="8459" width="8.42578125" customWidth="1"/>
    <col min="8705" max="8705" width="7.5703125" customWidth="1"/>
    <col min="8706" max="8706" width="25.140625" customWidth="1"/>
    <col min="8707" max="8707" width="11.85546875" customWidth="1"/>
    <col min="8708" max="8708" width="9.85546875" customWidth="1"/>
    <col min="8709" max="8710" width="9.140625" customWidth="1"/>
    <col min="8711" max="8711" width="8.85546875" customWidth="1"/>
    <col min="8712" max="8712" width="7.85546875" customWidth="1"/>
    <col min="8713" max="8713" width="8" customWidth="1"/>
    <col min="8714" max="8715" width="8.42578125" customWidth="1"/>
    <col min="8961" max="8961" width="7.5703125" customWidth="1"/>
    <col min="8962" max="8962" width="25.140625" customWidth="1"/>
    <col min="8963" max="8963" width="11.85546875" customWidth="1"/>
    <col min="8964" max="8964" width="9.85546875" customWidth="1"/>
    <col min="8965" max="8966" width="9.140625" customWidth="1"/>
    <col min="8967" max="8967" width="8.85546875" customWidth="1"/>
    <col min="8968" max="8968" width="7.85546875" customWidth="1"/>
    <col min="8969" max="8969" width="8" customWidth="1"/>
    <col min="8970" max="8971" width="8.42578125" customWidth="1"/>
    <col min="9217" max="9217" width="7.5703125" customWidth="1"/>
    <col min="9218" max="9218" width="25.140625" customWidth="1"/>
    <col min="9219" max="9219" width="11.85546875" customWidth="1"/>
    <col min="9220" max="9220" width="9.85546875" customWidth="1"/>
    <col min="9221" max="9222" width="9.140625" customWidth="1"/>
    <col min="9223" max="9223" width="8.85546875" customWidth="1"/>
    <col min="9224" max="9224" width="7.85546875" customWidth="1"/>
    <col min="9225" max="9225" width="8" customWidth="1"/>
    <col min="9226" max="9227" width="8.42578125" customWidth="1"/>
    <col min="9473" max="9473" width="7.5703125" customWidth="1"/>
    <col min="9474" max="9474" width="25.140625" customWidth="1"/>
    <col min="9475" max="9475" width="11.85546875" customWidth="1"/>
    <col min="9476" max="9476" width="9.85546875" customWidth="1"/>
    <col min="9477" max="9478" width="9.140625" customWidth="1"/>
    <col min="9479" max="9479" width="8.85546875" customWidth="1"/>
    <col min="9480" max="9480" width="7.85546875" customWidth="1"/>
    <col min="9481" max="9481" width="8" customWidth="1"/>
    <col min="9482" max="9483" width="8.42578125" customWidth="1"/>
    <col min="9729" max="9729" width="7.5703125" customWidth="1"/>
    <col min="9730" max="9730" width="25.140625" customWidth="1"/>
    <col min="9731" max="9731" width="11.85546875" customWidth="1"/>
    <col min="9732" max="9732" width="9.85546875" customWidth="1"/>
    <col min="9733" max="9734" width="9.140625" customWidth="1"/>
    <col min="9735" max="9735" width="8.85546875" customWidth="1"/>
    <col min="9736" max="9736" width="7.85546875" customWidth="1"/>
    <col min="9737" max="9737" width="8" customWidth="1"/>
    <col min="9738" max="9739" width="8.42578125" customWidth="1"/>
    <col min="9985" max="9985" width="7.5703125" customWidth="1"/>
    <col min="9986" max="9986" width="25.140625" customWidth="1"/>
    <col min="9987" max="9987" width="11.85546875" customWidth="1"/>
    <col min="9988" max="9988" width="9.85546875" customWidth="1"/>
    <col min="9989" max="9990" width="9.140625" customWidth="1"/>
    <col min="9991" max="9991" width="8.85546875" customWidth="1"/>
    <col min="9992" max="9992" width="7.85546875" customWidth="1"/>
    <col min="9993" max="9993" width="8" customWidth="1"/>
    <col min="9994" max="9995" width="8.42578125" customWidth="1"/>
    <col min="10241" max="10241" width="7.5703125" customWidth="1"/>
    <col min="10242" max="10242" width="25.140625" customWidth="1"/>
    <col min="10243" max="10243" width="11.85546875" customWidth="1"/>
    <col min="10244" max="10244" width="9.85546875" customWidth="1"/>
    <col min="10245" max="10246" width="9.140625" customWidth="1"/>
    <col min="10247" max="10247" width="8.85546875" customWidth="1"/>
    <col min="10248" max="10248" width="7.85546875" customWidth="1"/>
    <col min="10249" max="10249" width="8" customWidth="1"/>
    <col min="10250" max="10251" width="8.42578125" customWidth="1"/>
    <col min="10497" max="10497" width="7.5703125" customWidth="1"/>
    <col min="10498" max="10498" width="25.140625" customWidth="1"/>
    <col min="10499" max="10499" width="11.85546875" customWidth="1"/>
    <col min="10500" max="10500" width="9.85546875" customWidth="1"/>
    <col min="10501" max="10502" width="9.140625" customWidth="1"/>
    <col min="10503" max="10503" width="8.85546875" customWidth="1"/>
    <col min="10504" max="10504" width="7.85546875" customWidth="1"/>
    <col min="10505" max="10505" width="8" customWidth="1"/>
    <col min="10506" max="10507" width="8.42578125" customWidth="1"/>
    <col min="10753" max="10753" width="7.5703125" customWidth="1"/>
    <col min="10754" max="10754" width="25.140625" customWidth="1"/>
    <col min="10755" max="10755" width="11.85546875" customWidth="1"/>
    <col min="10756" max="10756" width="9.85546875" customWidth="1"/>
    <col min="10757" max="10758" width="9.140625" customWidth="1"/>
    <col min="10759" max="10759" width="8.85546875" customWidth="1"/>
    <col min="10760" max="10760" width="7.85546875" customWidth="1"/>
    <col min="10761" max="10761" width="8" customWidth="1"/>
    <col min="10762" max="10763" width="8.42578125" customWidth="1"/>
    <col min="11009" max="11009" width="7.5703125" customWidth="1"/>
    <col min="11010" max="11010" width="25.140625" customWidth="1"/>
    <col min="11011" max="11011" width="11.85546875" customWidth="1"/>
    <col min="11012" max="11012" width="9.85546875" customWidth="1"/>
    <col min="11013" max="11014" width="9.140625" customWidth="1"/>
    <col min="11015" max="11015" width="8.85546875" customWidth="1"/>
    <col min="11016" max="11016" width="7.85546875" customWidth="1"/>
    <col min="11017" max="11017" width="8" customWidth="1"/>
    <col min="11018" max="11019" width="8.42578125" customWidth="1"/>
    <col min="11265" max="11265" width="7.5703125" customWidth="1"/>
    <col min="11266" max="11266" width="25.140625" customWidth="1"/>
    <col min="11267" max="11267" width="11.85546875" customWidth="1"/>
    <col min="11268" max="11268" width="9.85546875" customWidth="1"/>
    <col min="11269" max="11270" width="9.140625" customWidth="1"/>
    <col min="11271" max="11271" width="8.85546875" customWidth="1"/>
    <col min="11272" max="11272" width="7.85546875" customWidth="1"/>
    <col min="11273" max="11273" width="8" customWidth="1"/>
    <col min="11274" max="11275" width="8.42578125" customWidth="1"/>
    <col min="11521" max="11521" width="7.5703125" customWidth="1"/>
    <col min="11522" max="11522" width="25.140625" customWidth="1"/>
    <col min="11523" max="11523" width="11.85546875" customWidth="1"/>
    <col min="11524" max="11524" width="9.85546875" customWidth="1"/>
    <col min="11525" max="11526" width="9.140625" customWidth="1"/>
    <col min="11527" max="11527" width="8.85546875" customWidth="1"/>
    <col min="11528" max="11528" width="7.85546875" customWidth="1"/>
    <col min="11529" max="11529" width="8" customWidth="1"/>
    <col min="11530" max="11531" width="8.42578125" customWidth="1"/>
    <col min="11777" max="11777" width="7.5703125" customWidth="1"/>
    <col min="11778" max="11778" width="25.140625" customWidth="1"/>
    <col min="11779" max="11779" width="11.85546875" customWidth="1"/>
    <col min="11780" max="11780" width="9.85546875" customWidth="1"/>
    <col min="11781" max="11782" width="9.140625" customWidth="1"/>
    <col min="11783" max="11783" width="8.85546875" customWidth="1"/>
    <col min="11784" max="11784" width="7.85546875" customWidth="1"/>
    <col min="11785" max="11785" width="8" customWidth="1"/>
    <col min="11786" max="11787" width="8.42578125" customWidth="1"/>
    <col min="12033" max="12033" width="7.5703125" customWidth="1"/>
    <col min="12034" max="12034" width="25.140625" customWidth="1"/>
    <col min="12035" max="12035" width="11.85546875" customWidth="1"/>
    <col min="12036" max="12036" width="9.85546875" customWidth="1"/>
    <col min="12037" max="12038" width="9.140625" customWidth="1"/>
    <col min="12039" max="12039" width="8.85546875" customWidth="1"/>
    <col min="12040" max="12040" width="7.85546875" customWidth="1"/>
    <col min="12041" max="12041" width="8" customWidth="1"/>
    <col min="12042" max="12043" width="8.42578125" customWidth="1"/>
    <col min="12289" max="12289" width="7.5703125" customWidth="1"/>
    <col min="12290" max="12290" width="25.140625" customWidth="1"/>
    <col min="12291" max="12291" width="11.85546875" customWidth="1"/>
    <col min="12292" max="12292" width="9.85546875" customWidth="1"/>
    <col min="12293" max="12294" width="9.140625" customWidth="1"/>
    <col min="12295" max="12295" width="8.85546875" customWidth="1"/>
    <col min="12296" max="12296" width="7.85546875" customWidth="1"/>
    <col min="12297" max="12297" width="8" customWidth="1"/>
    <col min="12298" max="12299" width="8.42578125" customWidth="1"/>
    <col min="12545" max="12545" width="7.5703125" customWidth="1"/>
    <col min="12546" max="12546" width="25.140625" customWidth="1"/>
    <col min="12547" max="12547" width="11.85546875" customWidth="1"/>
    <col min="12548" max="12548" width="9.85546875" customWidth="1"/>
    <col min="12549" max="12550" width="9.140625" customWidth="1"/>
    <col min="12551" max="12551" width="8.85546875" customWidth="1"/>
    <col min="12552" max="12552" width="7.85546875" customWidth="1"/>
    <col min="12553" max="12553" width="8" customWidth="1"/>
    <col min="12554" max="12555" width="8.42578125" customWidth="1"/>
    <col min="12801" max="12801" width="7.5703125" customWidth="1"/>
    <col min="12802" max="12802" width="25.140625" customWidth="1"/>
    <col min="12803" max="12803" width="11.85546875" customWidth="1"/>
    <col min="12804" max="12804" width="9.85546875" customWidth="1"/>
    <col min="12805" max="12806" width="9.140625" customWidth="1"/>
    <col min="12807" max="12807" width="8.85546875" customWidth="1"/>
    <col min="12808" max="12808" width="7.85546875" customWidth="1"/>
    <col min="12809" max="12809" width="8" customWidth="1"/>
    <col min="12810" max="12811" width="8.42578125" customWidth="1"/>
    <col min="13057" max="13057" width="7.5703125" customWidth="1"/>
    <col min="13058" max="13058" width="25.140625" customWidth="1"/>
    <col min="13059" max="13059" width="11.85546875" customWidth="1"/>
    <col min="13060" max="13060" width="9.85546875" customWidth="1"/>
    <col min="13061" max="13062" width="9.140625" customWidth="1"/>
    <col min="13063" max="13063" width="8.85546875" customWidth="1"/>
    <col min="13064" max="13064" width="7.85546875" customWidth="1"/>
    <col min="13065" max="13065" width="8" customWidth="1"/>
    <col min="13066" max="13067" width="8.42578125" customWidth="1"/>
    <col min="13313" max="13313" width="7.5703125" customWidth="1"/>
    <col min="13314" max="13314" width="25.140625" customWidth="1"/>
    <col min="13315" max="13315" width="11.85546875" customWidth="1"/>
    <col min="13316" max="13316" width="9.85546875" customWidth="1"/>
    <col min="13317" max="13318" width="9.140625" customWidth="1"/>
    <col min="13319" max="13319" width="8.85546875" customWidth="1"/>
    <col min="13320" max="13320" width="7.85546875" customWidth="1"/>
    <col min="13321" max="13321" width="8" customWidth="1"/>
    <col min="13322" max="13323" width="8.42578125" customWidth="1"/>
    <col min="13569" max="13569" width="7.5703125" customWidth="1"/>
    <col min="13570" max="13570" width="25.140625" customWidth="1"/>
    <col min="13571" max="13571" width="11.85546875" customWidth="1"/>
    <col min="13572" max="13572" width="9.85546875" customWidth="1"/>
    <col min="13573" max="13574" width="9.140625" customWidth="1"/>
    <col min="13575" max="13575" width="8.85546875" customWidth="1"/>
    <col min="13576" max="13576" width="7.85546875" customWidth="1"/>
    <col min="13577" max="13577" width="8" customWidth="1"/>
    <col min="13578" max="13579" width="8.42578125" customWidth="1"/>
    <col min="13825" max="13825" width="7.5703125" customWidth="1"/>
    <col min="13826" max="13826" width="25.140625" customWidth="1"/>
    <col min="13827" max="13827" width="11.85546875" customWidth="1"/>
    <col min="13828" max="13828" width="9.85546875" customWidth="1"/>
    <col min="13829" max="13830" width="9.140625" customWidth="1"/>
    <col min="13831" max="13831" width="8.85546875" customWidth="1"/>
    <col min="13832" max="13832" width="7.85546875" customWidth="1"/>
    <col min="13833" max="13833" width="8" customWidth="1"/>
    <col min="13834" max="13835" width="8.42578125" customWidth="1"/>
    <col min="14081" max="14081" width="7.5703125" customWidth="1"/>
    <col min="14082" max="14082" width="25.140625" customWidth="1"/>
    <col min="14083" max="14083" width="11.85546875" customWidth="1"/>
    <col min="14084" max="14084" width="9.85546875" customWidth="1"/>
    <col min="14085" max="14086" width="9.140625" customWidth="1"/>
    <col min="14087" max="14087" width="8.85546875" customWidth="1"/>
    <col min="14088" max="14088" width="7.85546875" customWidth="1"/>
    <col min="14089" max="14089" width="8" customWidth="1"/>
    <col min="14090" max="14091" width="8.42578125" customWidth="1"/>
    <col min="14337" max="14337" width="7.5703125" customWidth="1"/>
    <col min="14338" max="14338" width="25.140625" customWidth="1"/>
    <col min="14339" max="14339" width="11.85546875" customWidth="1"/>
    <col min="14340" max="14340" width="9.85546875" customWidth="1"/>
    <col min="14341" max="14342" width="9.140625" customWidth="1"/>
    <col min="14343" max="14343" width="8.85546875" customWidth="1"/>
    <col min="14344" max="14344" width="7.85546875" customWidth="1"/>
    <col min="14345" max="14345" width="8" customWidth="1"/>
    <col min="14346" max="14347" width="8.42578125" customWidth="1"/>
    <col min="14593" max="14593" width="7.5703125" customWidth="1"/>
    <col min="14594" max="14594" width="25.140625" customWidth="1"/>
    <col min="14595" max="14595" width="11.85546875" customWidth="1"/>
    <col min="14596" max="14596" width="9.85546875" customWidth="1"/>
    <col min="14597" max="14598" width="9.140625" customWidth="1"/>
    <col min="14599" max="14599" width="8.85546875" customWidth="1"/>
    <col min="14600" max="14600" width="7.85546875" customWidth="1"/>
    <col min="14601" max="14601" width="8" customWidth="1"/>
    <col min="14602" max="14603" width="8.42578125" customWidth="1"/>
    <col min="14849" max="14849" width="7.5703125" customWidth="1"/>
    <col min="14850" max="14850" width="25.140625" customWidth="1"/>
    <col min="14851" max="14851" width="11.85546875" customWidth="1"/>
    <col min="14852" max="14852" width="9.85546875" customWidth="1"/>
    <col min="14853" max="14854" width="9.140625" customWidth="1"/>
    <col min="14855" max="14855" width="8.85546875" customWidth="1"/>
    <col min="14856" max="14856" width="7.85546875" customWidth="1"/>
    <col min="14857" max="14857" width="8" customWidth="1"/>
    <col min="14858" max="14859" width="8.42578125" customWidth="1"/>
    <col min="15105" max="15105" width="7.5703125" customWidth="1"/>
    <col min="15106" max="15106" width="25.140625" customWidth="1"/>
    <col min="15107" max="15107" width="11.85546875" customWidth="1"/>
    <col min="15108" max="15108" width="9.85546875" customWidth="1"/>
    <col min="15109" max="15110" width="9.140625" customWidth="1"/>
    <col min="15111" max="15111" width="8.85546875" customWidth="1"/>
    <col min="15112" max="15112" width="7.85546875" customWidth="1"/>
    <col min="15113" max="15113" width="8" customWidth="1"/>
    <col min="15114" max="15115" width="8.42578125" customWidth="1"/>
    <col min="15361" max="15361" width="7.5703125" customWidth="1"/>
    <col min="15362" max="15362" width="25.140625" customWidth="1"/>
    <col min="15363" max="15363" width="11.85546875" customWidth="1"/>
    <col min="15364" max="15364" width="9.85546875" customWidth="1"/>
    <col min="15365" max="15366" width="9.140625" customWidth="1"/>
    <col min="15367" max="15367" width="8.85546875" customWidth="1"/>
    <col min="15368" max="15368" width="7.85546875" customWidth="1"/>
    <col min="15369" max="15369" width="8" customWidth="1"/>
    <col min="15370" max="15371" width="8.42578125" customWidth="1"/>
    <col min="15617" max="15617" width="7.5703125" customWidth="1"/>
    <col min="15618" max="15618" width="25.140625" customWidth="1"/>
    <col min="15619" max="15619" width="11.85546875" customWidth="1"/>
    <col min="15620" max="15620" width="9.85546875" customWidth="1"/>
    <col min="15621" max="15622" width="9.140625" customWidth="1"/>
    <col min="15623" max="15623" width="8.85546875" customWidth="1"/>
    <col min="15624" max="15624" width="7.85546875" customWidth="1"/>
    <col min="15625" max="15625" width="8" customWidth="1"/>
    <col min="15626" max="15627" width="8.42578125" customWidth="1"/>
    <col min="15873" max="15873" width="7.5703125" customWidth="1"/>
    <col min="15874" max="15874" width="25.140625" customWidth="1"/>
    <col min="15875" max="15875" width="11.85546875" customWidth="1"/>
    <col min="15876" max="15876" width="9.85546875" customWidth="1"/>
    <col min="15877" max="15878" width="9.140625" customWidth="1"/>
    <col min="15879" max="15879" width="8.85546875" customWidth="1"/>
    <col min="15880" max="15880" width="7.85546875" customWidth="1"/>
    <col min="15881" max="15881" width="8" customWidth="1"/>
    <col min="15882" max="15883" width="8.42578125" customWidth="1"/>
    <col min="16129" max="16129" width="7.5703125" customWidth="1"/>
    <col min="16130" max="16130" width="25.140625" customWidth="1"/>
    <col min="16131" max="16131" width="11.85546875" customWidth="1"/>
    <col min="16132" max="16132" width="9.85546875" customWidth="1"/>
    <col min="16133" max="16134" width="9.140625" customWidth="1"/>
    <col min="16135" max="16135" width="8.85546875" customWidth="1"/>
    <col min="16136" max="16136" width="7.85546875" customWidth="1"/>
    <col min="16137" max="16137" width="8" customWidth="1"/>
    <col min="16138" max="16139" width="8.42578125" customWidth="1"/>
  </cols>
  <sheetData>
    <row r="1" spans="1:14" ht="57.75" customHeight="1" x14ac:dyDescent="0.25">
      <c r="A1" s="268" t="s">
        <v>551</v>
      </c>
      <c r="B1" s="268"/>
      <c r="C1" s="268"/>
      <c r="D1" s="268"/>
      <c r="E1" s="268"/>
      <c r="F1" s="19"/>
      <c r="G1" s="19"/>
      <c r="H1" s="19"/>
      <c r="I1" s="19"/>
      <c r="J1" s="19"/>
      <c r="K1" s="3"/>
      <c r="L1" s="5"/>
      <c r="M1" s="5"/>
      <c r="N1" s="5"/>
    </row>
    <row r="2" spans="1:14" ht="9" customHeight="1" x14ac:dyDescent="0.25">
      <c r="A2" s="3"/>
      <c r="B2" s="3"/>
      <c r="C2" s="19"/>
      <c r="D2" s="5"/>
      <c r="E2" s="19"/>
      <c r="F2" s="19"/>
      <c r="G2" s="19"/>
      <c r="H2" s="19"/>
      <c r="I2" s="19"/>
      <c r="J2" s="19"/>
      <c r="K2" s="3"/>
      <c r="L2" s="5"/>
      <c r="M2" s="5"/>
      <c r="N2" s="5"/>
    </row>
    <row r="3" spans="1:14" ht="18.75" x14ac:dyDescent="0.3">
      <c r="A3" s="269" t="s">
        <v>19</v>
      </c>
      <c r="B3" s="269"/>
      <c r="C3" s="269"/>
      <c r="D3" s="269"/>
      <c r="E3" s="269"/>
      <c r="F3" s="269"/>
      <c r="G3" s="269"/>
      <c r="H3" s="269"/>
      <c r="I3" s="269"/>
      <c r="J3" s="269"/>
      <c r="K3" s="269"/>
      <c r="L3" s="269"/>
      <c r="M3" s="269"/>
      <c r="N3" s="269"/>
    </row>
    <row r="4" spans="1:14" ht="12" customHeight="1" x14ac:dyDescent="0.3">
      <c r="A4" s="270"/>
      <c r="B4" s="270"/>
      <c r="C4" s="270"/>
      <c r="D4" s="270"/>
      <c r="E4" s="270"/>
      <c r="F4" s="270"/>
      <c r="G4" s="270"/>
      <c r="H4" s="270"/>
      <c r="I4" s="270"/>
      <c r="J4" s="270"/>
      <c r="K4" s="270"/>
      <c r="L4" s="270"/>
      <c r="M4" s="270"/>
      <c r="N4" s="270"/>
    </row>
    <row r="5" spans="1:14" ht="21" customHeight="1" x14ac:dyDescent="0.25">
      <c r="A5" s="271" t="s">
        <v>0</v>
      </c>
      <c r="B5" s="271" t="s">
        <v>1</v>
      </c>
      <c r="C5" s="274" t="s">
        <v>18</v>
      </c>
      <c r="D5" s="277" t="s">
        <v>2</v>
      </c>
      <c r="E5" s="278"/>
      <c r="F5" s="278"/>
      <c r="G5" s="278"/>
      <c r="H5" s="278"/>
      <c r="I5" s="278"/>
      <c r="J5" s="278"/>
      <c r="K5" s="278"/>
      <c r="L5" s="279"/>
      <c r="M5" s="280" t="s">
        <v>4</v>
      </c>
      <c r="N5" s="283" t="s">
        <v>5</v>
      </c>
    </row>
    <row r="6" spans="1:14" ht="46.5" customHeight="1" x14ac:dyDescent="0.25">
      <c r="A6" s="272"/>
      <c r="B6" s="272"/>
      <c r="C6" s="275"/>
      <c r="D6" s="286" t="s">
        <v>389</v>
      </c>
      <c r="E6" s="286"/>
      <c r="F6" s="286"/>
      <c r="G6" s="286"/>
      <c r="H6" s="286"/>
      <c r="I6" s="277" t="s">
        <v>390</v>
      </c>
      <c r="J6" s="278"/>
      <c r="K6" s="279"/>
      <c r="L6" s="287" t="s">
        <v>391</v>
      </c>
      <c r="M6" s="281"/>
      <c r="N6" s="284"/>
    </row>
    <row r="7" spans="1:14" ht="51.75" customHeight="1" x14ac:dyDescent="0.25">
      <c r="A7" s="273"/>
      <c r="B7" s="273"/>
      <c r="C7" s="276"/>
      <c r="D7" s="7" t="s">
        <v>392</v>
      </c>
      <c r="E7" s="12" t="s">
        <v>393</v>
      </c>
      <c r="F7" s="8" t="s">
        <v>394</v>
      </c>
      <c r="G7" s="7" t="s">
        <v>395</v>
      </c>
      <c r="H7" s="7" t="s">
        <v>396</v>
      </c>
      <c r="I7" s="7" t="s">
        <v>123</v>
      </c>
      <c r="J7" s="118" t="s">
        <v>124</v>
      </c>
      <c r="K7" s="118" t="s">
        <v>125</v>
      </c>
      <c r="L7" s="287"/>
      <c r="M7" s="282"/>
      <c r="N7" s="285"/>
    </row>
    <row r="8" spans="1:14" ht="21.75" customHeight="1" x14ac:dyDescent="0.25">
      <c r="A8" s="22" t="s">
        <v>22</v>
      </c>
      <c r="B8" s="28" t="s">
        <v>165</v>
      </c>
      <c r="C8" s="9">
        <v>0.7</v>
      </c>
      <c r="D8" s="14"/>
      <c r="E8" s="71">
        <v>0.03</v>
      </c>
      <c r="F8" s="71">
        <v>0.01</v>
      </c>
      <c r="G8" s="71">
        <v>0.03</v>
      </c>
      <c r="H8" s="71">
        <v>0.02</v>
      </c>
      <c r="I8" s="14"/>
      <c r="J8" s="9">
        <v>0.1</v>
      </c>
      <c r="K8" s="9">
        <v>0.1</v>
      </c>
      <c r="L8" s="15">
        <f>SUM(D8:K8)</f>
        <v>0.29000000000000004</v>
      </c>
      <c r="M8" s="16">
        <f>C8+L8</f>
        <v>0.99</v>
      </c>
      <c r="N8" s="4">
        <f>IF(M8&gt;=90%,50,IF(AND(80%&lt;=M8,M8&lt;90%),45,IF(AND(70%&lt;=M8,M8&lt;80%),40,IF(AND(60%&lt;=M8,M8&lt;70%),30,IF(AND(50%&lt;=M8,M8&lt;60%),25,IF(M8&lt;50%,0,""))))))</f>
        <v>50</v>
      </c>
    </row>
    <row r="9" spans="1:14" ht="20.25" customHeight="1" x14ac:dyDescent="0.25">
      <c r="A9" s="22" t="s">
        <v>23</v>
      </c>
      <c r="B9" s="28" t="s">
        <v>166</v>
      </c>
      <c r="C9" s="9">
        <v>0.7</v>
      </c>
      <c r="D9" s="14"/>
      <c r="E9" s="71">
        <v>0.03</v>
      </c>
      <c r="F9" s="71">
        <v>0.01</v>
      </c>
      <c r="G9" s="71">
        <v>0.03</v>
      </c>
      <c r="H9" s="14"/>
      <c r="I9" s="9">
        <v>0.1</v>
      </c>
      <c r="J9" s="9">
        <v>0.1</v>
      </c>
      <c r="K9" s="9"/>
      <c r="L9" s="15">
        <f>SUM(D9:K9)</f>
        <v>0.27</v>
      </c>
      <c r="M9" s="16">
        <f>C9+L9</f>
        <v>0.97</v>
      </c>
      <c r="N9" s="4">
        <f>IF(M9&gt;=90%,50,IF(AND(80%&lt;=M9,M9&lt;90%),45,IF(AND(70%&lt;=M9,M9&lt;80%),40,IF(AND(60%&lt;=M9,M9&lt;70%),30,IF(AND(50%&lt;=M9,M9&lt;60%),25,IF(M9&lt;50%,0,""))))))</f>
        <v>50</v>
      </c>
    </row>
    <row r="10" spans="1:14" ht="21.75" customHeight="1" x14ac:dyDescent="0.25">
      <c r="A10" s="22" t="s">
        <v>24</v>
      </c>
      <c r="B10" s="28" t="s">
        <v>167</v>
      </c>
      <c r="C10" s="9">
        <v>0.7</v>
      </c>
      <c r="D10" s="71">
        <v>0.03</v>
      </c>
      <c r="E10" s="14"/>
      <c r="F10" s="71">
        <v>0.01</v>
      </c>
      <c r="G10" s="71">
        <v>0.03</v>
      </c>
      <c r="H10" s="2"/>
      <c r="I10" s="2"/>
      <c r="J10" s="9">
        <v>0.1</v>
      </c>
      <c r="K10" s="9">
        <v>0.1</v>
      </c>
      <c r="L10" s="15">
        <f>SUM(D10:K10)</f>
        <v>0.27</v>
      </c>
      <c r="M10" s="16">
        <f>C10+L10</f>
        <v>0.97</v>
      </c>
      <c r="N10" s="4">
        <f>IF(M10&gt;=90%,50,IF(AND(80%&lt;=M10,M10&lt;90%),45,IF(AND(70%&lt;=M10,M10&lt;80%),40,IF(AND(60%&lt;=M10,M10&lt;70%),30,IF(AND(50%&lt;=M10,M10&lt;60%),25,IF(M10&lt;50%,0,""))))))</f>
        <v>50</v>
      </c>
    </row>
    <row r="11" spans="1:14" ht="16.5" x14ac:dyDescent="0.25">
      <c r="A11" s="288" t="s">
        <v>397</v>
      </c>
      <c r="B11" s="288"/>
      <c r="C11" s="288"/>
      <c r="D11" s="288"/>
      <c r="E11" s="288"/>
      <c r="F11" s="288"/>
      <c r="G11" s="288"/>
      <c r="H11" s="288"/>
      <c r="I11" s="288"/>
      <c r="J11" s="288"/>
      <c r="K11" s="288"/>
      <c r="L11" s="288"/>
      <c r="M11" s="288"/>
      <c r="N11" s="288"/>
    </row>
    <row r="12" spans="1:14" x14ac:dyDescent="0.25">
      <c r="C12" s="1"/>
      <c r="E12" s="25"/>
      <c r="F12" s="25"/>
      <c r="G12" s="25"/>
      <c r="H12" s="25"/>
      <c r="I12" s="25"/>
      <c r="J12" s="25"/>
      <c r="K12" s="119"/>
    </row>
    <row r="13" spans="1:14" ht="18.75" x14ac:dyDescent="0.3">
      <c r="A13" s="289" t="s">
        <v>6</v>
      </c>
      <c r="B13" s="289"/>
      <c r="C13" s="289"/>
      <c r="D13" s="289"/>
      <c r="E13" s="289"/>
      <c r="F13" s="289"/>
      <c r="G13" s="289"/>
      <c r="H13" s="289"/>
      <c r="I13" s="289"/>
      <c r="J13" s="289"/>
      <c r="K13" s="289"/>
      <c r="L13" s="289"/>
      <c r="M13" s="289"/>
      <c r="N13" s="289"/>
    </row>
    <row r="14" spans="1:14" x14ac:dyDescent="0.25">
      <c r="C14" s="1"/>
      <c r="E14" s="25"/>
      <c r="F14" s="25"/>
      <c r="G14" s="25"/>
      <c r="H14" s="25"/>
      <c r="I14" s="25"/>
      <c r="J14" s="25"/>
      <c r="K14" s="119"/>
    </row>
    <row r="15" spans="1:14" ht="99.75" x14ac:dyDescent="0.25">
      <c r="A15" s="111" t="s">
        <v>7</v>
      </c>
      <c r="B15" s="291" t="s">
        <v>8</v>
      </c>
      <c r="C15" s="291"/>
      <c r="D15" s="291"/>
      <c r="E15" s="107" t="s">
        <v>9</v>
      </c>
      <c r="F15" s="107" t="s">
        <v>10</v>
      </c>
      <c r="G15" s="107" t="s">
        <v>11</v>
      </c>
      <c r="H15" s="107" t="s">
        <v>12</v>
      </c>
      <c r="I15" s="107" t="s">
        <v>13</v>
      </c>
      <c r="J15" s="107" t="s">
        <v>322</v>
      </c>
      <c r="K15" s="305" t="s">
        <v>14</v>
      </c>
      <c r="L15" s="306"/>
      <c r="M15" s="306"/>
      <c r="N15" s="307"/>
    </row>
    <row r="16" spans="1:14" ht="38.25" customHeight="1" x14ac:dyDescent="0.25">
      <c r="A16" s="6">
        <v>1</v>
      </c>
      <c r="B16" s="265" t="s">
        <v>552</v>
      </c>
      <c r="C16" s="265"/>
      <c r="D16" s="265"/>
      <c r="E16" s="125" t="s">
        <v>399</v>
      </c>
      <c r="F16" s="125" t="s">
        <v>553</v>
      </c>
      <c r="G16" s="21" t="s">
        <v>554</v>
      </c>
      <c r="H16" s="21">
        <v>1</v>
      </c>
      <c r="I16" s="21">
        <v>0</v>
      </c>
      <c r="J16" s="170">
        <v>0.03</v>
      </c>
      <c r="K16" s="305" t="s">
        <v>555</v>
      </c>
      <c r="L16" s="306"/>
      <c r="M16" s="306"/>
      <c r="N16" s="307"/>
    </row>
    <row r="17" spans="1:14" ht="47.25" customHeight="1" x14ac:dyDescent="0.25">
      <c r="A17" s="6">
        <v>2</v>
      </c>
      <c r="B17" s="265" t="s">
        <v>377</v>
      </c>
      <c r="C17" s="265"/>
      <c r="D17" s="265"/>
      <c r="E17" s="54" t="s">
        <v>375</v>
      </c>
      <c r="F17" s="54" t="s">
        <v>556</v>
      </c>
      <c r="G17" s="120" t="s">
        <v>557</v>
      </c>
      <c r="H17" s="21">
        <v>2</v>
      </c>
      <c r="I17" s="21">
        <v>0</v>
      </c>
      <c r="J17" s="170">
        <v>0.03</v>
      </c>
      <c r="K17" s="305" t="s">
        <v>555</v>
      </c>
      <c r="L17" s="306"/>
      <c r="M17" s="306"/>
      <c r="N17" s="307"/>
    </row>
    <row r="18" spans="1:14" ht="44.25" customHeight="1" x14ac:dyDescent="0.25">
      <c r="A18" s="6">
        <v>3</v>
      </c>
      <c r="B18" s="264" t="s">
        <v>558</v>
      </c>
      <c r="C18" s="265"/>
      <c r="D18" s="265"/>
      <c r="E18" s="54" t="s">
        <v>399</v>
      </c>
      <c r="F18" s="171" t="s">
        <v>559</v>
      </c>
      <c r="G18" s="120" t="s">
        <v>560</v>
      </c>
      <c r="H18" s="21">
        <v>3</v>
      </c>
      <c r="I18" s="21">
        <v>0</v>
      </c>
      <c r="J18" s="170">
        <v>0.01</v>
      </c>
      <c r="K18" s="305" t="s">
        <v>555</v>
      </c>
      <c r="L18" s="306"/>
      <c r="M18" s="306"/>
      <c r="N18" s="307"/>
    </row>
    <row r="19" spans="1:14" ht="44.25" customHeight="1" x14ac:dyDescent="0.25">
      <c r="A19" s="6">
        <v>4</v>
      </c>
      <c r="B19" s="265" t="s">
        <v>561</v>
      </c>
      <c r="C19" s="265"/>
      <c r="D19" s="265"/>
      <c r="E19" s="54" t="s">
        <v>375</v>
      </c>
      <c r="F19" s="55" t="s">
        <v>562</v>
      </c>
      <c r="G19" s="120" t="s">
        <v>557</v>
      </c>
      <c r="H19" s="21">
        <v>2</v>
      </c>
      <c r="I19" s="21">
        <v>0</v>
      </c>
      <c r="J19" s="170">
        <v>0.03</v>
      </c>
      <c r="K19" s="305" t="s">
        <v>555</v>
      </c>
      <c r="L19" s="306"/>
      <c r="M19" s="306"/>
      <c r="N19" s="307"/>
    </row>
    <row r="20" spans="1:14" ht="44.25" customHeight="1" x14ac:dyDescent="0.25">
      <c r="A20" s="6">
        <v>5</v>
      </c>
      <c r="B20" s="374" t="s">
        <v>563</v>
      </c>
      <c r="C20" s="375"/>
      <c r="D20" s="376"/>
      <c r="E20" s="54"/>
      <c r="F20" s="55"/>
      <c r="G20" s="120" t="s">
        <v>564</v>
      </c>
      <c r="H20" s="21">
        <v>1</v>
      </c>
      <c r="I20" s="21">
        <v>0</v>
      </c>
      <c r="J20" s="170">
        <v>0.02</v>
      </c>
      <c r="K20" s="305" t="s">
        <v>555</v>
      </c>
      <c r="L20" s="306"/>
      <c r="M20" s="306"/>
      <c r="N20" s="307"/>
    </row>
    <row r="21" spans="1:14" ht="39" customHeight="1" x14ac:dyDescent="0.25">
      <c r="A21" s="6">
        <v>6</v>
      </c>
      <c r="B21" s="294" t="s">
        <v>565</v>
      </c>
      <c r="C21" s="295"/>
      <c r="D21" s="296"/>
      <c r="E21" s="54" t="s">
        <v>566</v>
      </c>
      <c r="F21" s="21"/>
      <c r="G21" s="21" t="s">
        <v>567</v>
      </c>
      <c r="H21" s="21">
        <v>1</v>
      </c>
      <c r="I21" s="21">
        <v>0</v>
      </c>
      <c r="J21" s="172">
        <v>0.1</v>
      </c>
      <c r="K21" s="305" t="s">
        <v>15</v>
      </c>
      <c r="L21" s="306"/>
      <c r="M21" s="306"/>
      <c r="N21" s="307"/>
    </row>
    <row r="22" spans="1:14" ht="48.75" customHeight="1" x14ac:dyDescent="0.25">
      <c r="A22" s="6">
        <v>7</v>
      </c>
      <c r="B22" s="294" t="s">
        <v>568</v>
      </c>
      <c r="C22" s="295"/>
      <c r="D22" s="296"/>
      <c r="E22" s="54" t="s">
        <v>569</v>
      </c>
      <c r="F22" s="120" t="s">
        <v>570</v>
      </c>
      <c r="G22" s="120" t="s">
        <v>560</v>
      </c>
      <c r="H22" s="21">
        <v>3</v>
      </c>
      <c r="I22" s="21">
        <v>0</v>
      </c>
      <c r="J22" s="172">
        <v>0.1</v>
      </c>
      <c r="K22" s="305" t="s">
        <v>15</v>
      </c>
      <c r="L22" s="306"/>
      <c r="M22" s="306"/>
      <c r="N22" s="307"/>
    </row>
    <row r="23" spans="1:14" ht="101.25" customHeight="1" x14ac:dyDescent="0.25">
      <c r="A23" s="6">
        <v>8</v>
      </c>
      <c r="B23" s="377" t="s">
        <v>571</v>
      </c>
      <c r="C23" s="295"/>
      <c r="D23" s="296"/>
      <c r="E23" s="54" t="s">
        <v>572</v>
      </c>
      <c r="F23" s="120" t="s">
        <v>573</v>
      </c>
      <c r="G23" s="120" t="s">
        <v>574</v>
      </c>
      <c r="H23" s="21">
        <v>2</v>
      </c>
      <c r="I23" s="21">
        <v>0</v>
      </c>
      <c r="J23" s="172">
        <v>0.1</v>
      </c>
      <c r="K23" s="305" t="s">
        <v>575</v>
      </c>
      <c r="L23" s="306"/>
      <c r="M23" s="306"/>
      <c r="N23" s="307"/>
    </row>
    <row r="24" spans="1:14" ht="15.75" x14ac:dyDescent="0.25">
      <c r="C24" s="1"/>
      <c r="E24" s="25"/>
      <c r="F24" s="262" t="s">
        <v>576</v>
      </c>
      <c r="G24" s="262"/>
      <c r="H24" s="262"/>
      <c r="I24" s="262"/>
      <c r="J24" s="262"/>
      <c r="K24" s="262"/>
      <c r="L24" s="262"/>
      <c r="M24" s="262"/>
      <c r="N24" s="262"/>
    </row>
    <row r="25" spans="1:14" ht="15.75" x14ac:dyDescent="0.25">
      <c r="C25" s="1"/>
      <c r="E25" s="25"/>
      <c r="F25" s="263" t="s">
        <v>577</v>
      </c>
      <c r="G25" s="263"/>
      <c r="H25" s="263"/>
      <c r="I25" s="263"/>
      <c r="J25" s="263"/>
      <c r="K25" s="263"/>
      <c r="L25" s="263"/>
      <c r="M25" s="263"/>
      <c r="N25" s="263"/>
    </row>
    <row r="26" spans="1:14" x14ac:dyDescent="0.25">
      <c r="C26" s="1"/>
      <c r="E26" s="25"/>
      <c r="F26" s="25"/>
      <c r="G26" s="25"/>
      <c r="H26" s="25"/>
      <c r="I26" s="25"/>
      <c r="J26" s="25"/>
      <c r="K26" s="119"/>
    </row>
    <row r="27" spans="1:14" x14ac:dyDescent="0.25">
      <c r="C27" s="1"/>
      <c r="E27" s="25"/>
      <c r="F27" s="25"/>
      <c r="G27" s="25"/>
      <c r="H27" s="25"/>
      <c r="I27" s="25"/>
      <c r="J27" s="25"/>
      <c r="K27" s="119"/>
    </row>
    <row r="28" spans="1:14" x14ac:dyDescent="0.25">
      <c r="C28" s="1"/>
      <c r="E28" s="25"/>
      <c r="F28" s="25"/>
      <c r="G28" s="25"/>
      <c r="H28" s="25"/>
      <c r="I28" s="25"/>
      <c r="J28" s="25"/>
      <c r="K28" s="119"/>
    </row>
    <row r="29" spans="1:14" x14ac:dyDescent="0.25">
      <c r="C29" s="1"/>
      <c r="E29" s="25"/>
      <c r="F29" s="25"/>
      <c r="G29" s="25"/>
      <c r="H29" s="25"/>
      <c r="I29" s="25"/>
      <c r="J29" s="25"/>
      <c r="K29" s="119"/>
    </row>
    <row r="30" spans="1:14" x14ac:dyDescent="0.25">
      <c r="C30" s="1"/>
      <c r="E30" s="25"/>
      <c r="F30" s="25"/>
      <c r="G30" s="25"/>
      <c r="H30" s="372" t="s">
        <v>165</v>
      </c>
      <c r="I30" s="373"/>
      <c r="J30" s="373"/>
      <c r="K30" s="373"/>
      <c r="L30" s="373"/>
    </row>
  </sheetData>
  <mergeCells count="35">
    <mergeCell ref="B23:D23"/>
    <mergeCell ref="A1:E1"/>
    <mergeCell ref="A3:N3"/>
    <mergeCell ref="A4:N4"/>
    <mergeCell ref="A5:A7"/>
    <mergeCell ref="B5:B7"/>
    <mergeCell ref="C5:C7"/>
    <mergeCell ref="D5:L5"/>
    <mergeCell ref="M5:M7"/>
    <mergeCell ref="N5:N7"/>
    <mergeCell ref="I6:K6"/>
    <mergeCell ref="L6:L7"/>
    <mergeCell ref="D6:H6"/>
    <mergeCell ref="A11:N11"/>
    <mergeCell ref="A13:N13"/>
    <mergeCell ref="B15:D15"/>
    <mergeCell ref="K15:N15"/>
    <mergeCell ref="B16:D16"/>
    <mergeCell ref="K16:N16"/>
    <mergeCell ref="B21:D21"/>
    <mergeCell ref="K21:N21"/>
    <mergeCell ref="B22:D22"/>
    <mergeCell ref="K22:N22"/>
    <mergeCell ref="K17:N17"/>
    <mergeCell ref="B18:D18"/>
    <mergeCell ref="K18:N18"/>
    <mergeCell ref="B19:D19"/>
    <mergeCell ref="K19:N19"/>
    <mergeCell ref="B17:D17"/>
    <mergeCell ref="B20:D20"/>
    <mergeCell ref="K23:N23"/>
    <mergeCell ref="F24:N24"/>
    <mergeCell ref="F25:N25"/>
    <mergeCell ref="H30:L30"/>
    <mergeCell ref="K20:N20"/>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P26"/>
  <sheetViews>
    <sheetView topLeftCell="A18" zoomScale="85" zoomScaleNormal="85" workbookViewId="0">
      <selection activeCell="B23" sqref="B23:D23"/>
    </sheetView>
  </sheetViews>
  <sheetFormatPr defaultRowHeight="15" x14ac:dyDescent="0.25"/>
  <cols>
    <col min="1" max="1" width="5.28515625" customWidth="1"/>
    <col min="2" max="2" width="24.42578125" customWidth="1"/>
    <col min="3" max="3" width="13.28515625" style="1" customWidth="1"/>
    <col min="4" max="4" width="13.140625" customWidth="1"/>
    <col min="5" max="5" width="11.7109375" style="25" customWidth="1"/>
    <col min="6" max="6" width="12.140625" style="25" customWidth="1"/>
    <col min="7" max="7" width="8.42578125" style="25" customWidth="1"/>
    <col min="8" max="8" width="8.85546875" style="25" customWidth="1"/>
    <col min="9" max="9" width="9" style="25" customWidth="1"/>
    <col min="10" max="10" width="7.7109375" style="25" customWidth="1"/>
    <col min="11" max="11" width="9.85546875" customWidth="1"/>
    <col min="12" max="12" width="8.140625" customWidth="1"/>
    <col min="13" max="13" width="6.85546875" customWidth="1"/>
    <col min="15" max="16" width="0" hidden="1" customWidth="1"/>
    <col min="257" max="257" width="5.28515625" customWidth="1"/>
    <col min="258" max="258" width="24.42578125" customWidth="1"/>
    <col min="259" max="259" width="13.28515625" customWidth="1"/>
    <col min="260" max="260" width="13.140625" customWidth="1"/>
    <col min="261" max="261" width="11.7109375" customWidth="1"/>
    <col min="262" max="262" width="12.140625" customWidth="1"/>
    <col min="263" max="263" width="8.42578125" customWidth="1"/>
    <col min="264" max="264" width="8.85546875" customWidth="1"/>
    <col min="265" max="265" width="9" customWidth="1"/>
    <col min="266" max="266" width="7.7109375" customWidth="1"/>
    <col min="267" max="267" width="9.85546875" customWidth="1"/>
    <col min="268" max="268" width="8.140625" customWidth="1"/>
    <col min="269" max="269" width="6.85546875" customWidth="1"/>
    <col min="271" max="272" width="0" hidden="1" customWidth="1"/>
    <col min="513" max="513" width="5.28515625" customWidth="1"/>
    <col min="514" max="514" width="24.42578125" customWidth="1"/>
    <col min="515" max="515" width="13.28515625" customWidth="1"/>
    <col min="516" max="516" width="13.140625" customWidth="1"/>
    <col min="517" max="517" width="11.7109375" customWidth="1"/>
    <col min="518" max="518" width="12.140625" customWidth="1"/>
    <col min="519" max="519" width="8.42578125" customWidth="1"/>
    <col min="520" max="520" width="8.85546875" customWidth="1"/>
    <col min="521" max="521" width="9" customWidth="1"/>
    <col min="522" max="522" width="7.7109375" customWidth="1"/>
    <col min="523" max="523" width="9.85546875" customWidth="1"/>
    <col min="524" max="524" width="8.140625" customWidth="1"/>
    <col min="525" max="525" width="6.85546875" customWidth="1"/>
    <col min="527" max="528" width="0" hidden="1" customWidth="1"/>
    <col min="769" max="769" width="5.28515625" customWidth="1"/>
    <col min="770" max="770" width="24.42578125" customWidth="1"/>
    <col min="771" max="771" width="13.28515625" customWidth="1"/>
    <col min="772" max="772" width="13.140625" customWidth="1"/>
    <col min="773" max="773" width="11.7109375" customWidth="1"/>
    <col min="774" max="774" width="12.140625" customWidth="1"/>
    <col min="775" max="775" width="8.42578125" customWidth="1"/>
    <col min="776" max="776" width="8.85546875" customWidth="1"/>
    <col min="777" max="777" width="9" customWidth="1"/>
    <col min="778" max="778" width="7.7109375" customWidth="1"/>
    <col min="779" max="779" width="9.85546875" customWidth="1"/>
    <col min="780" max="780" width="8.140625" customWidth="1"/>
    <col min="781" max="781" width="6.85546875" customWidth="1"/>
    <col min="783" max="784" width="0" hidden="1" customWidth="1"/>
    <col min="1025" max="1025" width="5.28515625" customWidth="1"/>
    <col min="1026" max="1026" width="24.42578125" customWidth="1"/>
    <col min="1027" max="1027" width="13.28515625" customWidth="1"/>
    <col min="1028" max="1028" width="13.140625" customWidth="1"/>
    <col min="1029" max="1029" width="11.7109375" customWidth="1"/>
    <col min="1030" max="1030" width="12.140625" customWidth="1"/>
    <col min="1031" max="1031" width="8.42578125" customWidth="1"/>
    <col min="1032" max="1032" width="8.85546875" customWidth="1"/>
    <col min="1033" max="1033" width="9" customWidth="1"/>
    <col min="1034" max="1034" width="7.7109375" customWidth="1"/>
    <col min="1035" max="1035" width="9.85546875" customWidth="1"/>
    <col min="1036" max="1036" width="8.140625" customWidth="1"/>
    <col min="1037" max="1037" width="6.85546875" customWidth="1"/>
    <col min="1039" max="1040" width="0" hidden="1" customWidth="1"/>
    <col min="1281" max="1281" width="5.28515625" customWidth="1"/>
    <col min="1282" max="1282" width="24.42578125" customWidth="1"/>
    <col min="1283" max="1283" width="13.28515625" customWidth="1"/>
    <col min="1284" max="1284" width="13.140625" customWidth="1"/>
    <col min="1285" max="1285" width="11.7109375" customWidth="1"/>
    <col min="1286" max="1286" width="12.140625" customWidth="1"/>
    <col min="1287" max="1287" width="8.42578125" customWidth="1"/>
    <col min="1288" max="1288" width="8.85546875" customWidth="1"/>
    <col min="1289" max="1289" width="9" customWidth="1"/>
    <col min="1290" max="1290" width="7.7109375" customWidth="1"/>
    <col min="1291" max="1291" width="9.85546875" customWidth="1"/>
    <col min="1292" max="1292" width="8.140625" customWidth="1"/>
    <col min="1293" max="1293" width="6.85546875" customWidth="1"/>
    <col min="1295" max="1296" width="0" hidden="1" customWidth="1"/>
    <col min="1537" max="1537" width="5.28515625" customWidth="1"/>
    <col min="1538" max="1538" width="24.42578125" customWidth="1"/>
    <col min="1539" max="1539" width="13.28515625" customWidth="1"/>
    <col min="1540" max="1540" width="13.140625" customWidth="1"/>
    <col min="1541" max="1541" width="11.7109375" customWidth="1"/>
    <col min="1542" max="1542" width="12.140625" customWidth="1"/>
    <col min="1543" max="1543" width="8.42578125" customWidth="1"/>
    <col min="1544" max="1544" width="8.85546875" customWidth="1"/>
    <col min="1545" max="1545" width="9" customWidth="1"/>
    <col min="1546" max="1546" width="7.7109375" customWidth="1"/>
    <col min="1547" max="1547" width="9.85546875" customWidth="1"/>
    <col min="1548" max="1548" width="8.140625" customWidth="1"/>
    <col min="1549" max="1549" width="6.85546875" customWidth="1"/>
    <col min="1551" max="1552" width="0" hidden="1" customWidth="1"/>
    <col min="1793" max="1793" width="5.28515625" customWidth="1"/>
    <col min="1794" max="1794" width="24.42578125" customWidth="1"/>
    <col min="1795" max="1795" width="13.28515625" customWidth="1"/>
    <col min="1796" max="1796" width="13.140625" customWidth="1"/>
    <col min="1797" max="1797" width="11.7109375" customWidth="1"/>
    <col min="1798" max="1798" width="12.140625" customWidth="1"/>
    <col min="1799" max="1799" width="8.42578125" customWidth="1"/>
    <col min="1800" max="1800" width="8.85546875" customWidth="1"/>
    <col min="1801" max="1801" width="9" customWidth="1"/>
    <col min="1802" max="1802" width="7.7109375" customWidth="1"/>
    <col min="1803" max="1803" width="9.85546875" customWidth="1"/>
    <col min="1804" max="1804" width="8.140625" customWidth="1"/>
    <col min="1805" max="1805" width="6.85546875" customWidth="1"/>
    <col min="1807" max="1808" width="0" hidden="1" customWidth="1"/>
    <col min="2049" max="2049" width="5.28515625" customWidth="1"/>
    <col min="2050" max="2050" width="24.42578125" customWidth="1"/>
    <col min="2051" max="2051" width="13.28515625" customWidth="1"/>
    <col min="2052" max="2052" width="13.140625" customWidth="1"/>
    <col min="2053" max="2053" width="11.7109375" customWidth="1"/>
    <col min="2054" max="2054" width="12.140625" customWidth="1"/>
    <col min="2055" max="2055" width="8.42578125" customWidth="1"/>
    <col min="2056" max="2056" width="8.85546875" customWidth="1"/>
    <col min="2057" max="2057" width="9" customWidth="1"/>
    <col min="2058" max="2058" width="7.7109375" customWidth="1"/>
    <col min="2059" max="2059" width="9.85546875" customWidth="1"/>
    <col min="2060" max="2060" width="8.140625" customWidth="1"/>
    <col min="2061" max="2061" width="6.85546875" customWidth="1"/>
    <col min="2063" max="2064" width="0" hidden="1" customWidth="1"/>
    <col min="2305" max="2305" width="5.28515625" customWidth="1"/>
    <col min="2306" max="2306" width="24.42578125" customWidth="1"/>
    <col min="2307" max="2307" width="13.28515625" customWidth="1"/>
    <col min="2308" max="2308" width="13.140625" customWidth="1"/>
    <col min="2309" max="2309" width="11.7109375" customWidth="1"/>
    <col min="2310" max="2310" width="12.140625" customWidth="1"/>
    <col min="2311" max="2311" width="8.42578125" customWidth="1"/>
    <col min="2312" max="2312" width="8.85546875" customWidth="1"/>
    <col min="2313" max="2313" width="9" customWidth="1"/>
    <col min="2314" max="2314" width="7.7109375" customWidth="1"/>
    <col min="2315" max="2315" width="9.85546875" customWidth="1"/>
    <col min="2316" max="2316" width="8.140625" customWidth="1"/>
    <col min="2317" max="2317" width="6.85546875" customWidth="1"/>
    <col min="2319" max="2320" width="0" hidden="1" customWidth="1"/>
    <col min="2561" max="2561" width="5.28515625" customWidth="1"/>
    <col min="2562" max="2562" width="24.42578125" customWidth="1"/>
    <col min="2563" max="2563" width="13.28515625" customWidth="1"/>
    <col min="2564" max="2564" width="13.140625" customWidth="1"/>
    <col min="2565" max="2565" width="11.7109375" customWidth="1"/>
    <col min="2566" max="2566" width="12.140625" customWidth="1"/>
    <col min="2567" max="2567" width="8.42578125" customWidth="1"/>
    <col min="2568" max="2568" width="8.85546875" customWidth="1"/>
    <col min="2569" max="2569" width="9" customWidth="1"/>
    <col min="2570" max="2570" width="7.7109375" customWidth="1"/>
    <col min="2571" max="2571" width="9.85546875" customWidth="1"/>
    <col min="2572" max="2572" width="8.140625" customWidth="1"/>
    <col min="2573" max="2573" width="6.85546875" customWidth="1"/>
    <col min="2575" max="2576" width="0" hidden="1" customWidth="1"/>
    <col min="2817" max="2817" width="5.28515625" customWidth="1"/>
    <col min="2818" max="2818" width="24.42578125" customWidth="1"/>
    <col min="2819" max="2819" width="13.28515625" customWidth="1"/>
    <col min="2820" max="2820" width="13.140625" customWidth="1"/>
    <col min="2821" max="2821" width="11.7109375" customWidth="1"/>
    <col min="2822" max="2822" width="12.140625" customWidth="1"/>
    <col min="2823" max="2823" width="8.42578125" customWidth="1"/>
    <col min="2824" max="2824" width="8.85546875" customWidth="1"/>
    <col min="2825" max="2825" width="9" customWidth="1"/>
    <col min="2826" max="2826" width="7.7109375" customWidth="1"/>
    <col min="2827" max="2827" width="9.85546875" customWidth="1"/>
    <col min="2828" max="2828" width="8.140625" customWidth="1"/>
    <col min="2829" max="2829" width="6.85546875" customWidth="1"/>
    <col min="2831" max="2832" width="0" hidden="1" customWidth="1"/>
    <col min="3073" max="3073" width="5.28515625" customWidth="1"/>
    <col min="3074" max="3074" width="24.42578125" customWidth="1"/>
    <col min="3075" max="3075" width="13.28515625" customWidth="1"/>
    <col min="3076" max="3076" width="13.140625" customWidth="1"/>
    <col min="3077" max="3077" width="11.7109375" customWidth="1"/>
    <col min="3078" max="3078" width="12.140625" customWidth="1"/>
    <col min="3079" max="3079" width="8.42578125" customWidth="1"/>
    <col min="3080" max="3080" width="8.85546875" customWidth="1"/>
    <col min="3081" max="3081" width="9" customWidth="1"/>
    <col min="3082" max="3082" width="7.7109375" customWidth="1"/>
    <col min="3083" max="3083" width="9.85546875" customWidth="1"/>
    <col min="3084" max="3084" width="8.140625" customWidth="1"/>
    <col min="3085" max="3085" width="6.85546875" customWidth="1"/>
    <col min="3087" max="3088" width="0" hidden="1" customWidth="1"/>
    <col min="3329" max="3329" width="5.28515625" customWidth="1"/>
    <col min="3330" max="3330" width="24.42578125" customWidth="1"/>
    <col min="3331" max="3331" width="13.28515625" customWidth="1"/>
    <col min="3332" max="3332" width="13.140625" customWidth="1"/>
    <col min="3333" max="3333" width="11.7109375" customWidth="1"/>
    <col min="3334" max="3334" width="12.140625" customWidth="1"/>
    <col min="3335" max="3335" width="8.42578125" customWidth="1"/>
    <col min="3336" max="3336" width="8.85546875" customWidth="1"/>
    <col min="3337" max="3337" width="9" customWidth="1"/>
    <col min="3338" max="3338" width="7.7109375" customWidth="1"/>
    <col min="3339" max="3339" width="9.85546875" customWidth="1"/>
    <col min="3340" max="3340" width="8.140625" customWidth="1"/>
    <col min="3341" max="3341" width="6.85546875" customWidth="1"/>
    <col min="3343" max="3344" width="0" hidden="1" customWidth="1"/>
    <col min="3585" max="3585" width="5.28515625" customWidth="1"/>
    <col min="3586" max="3586" width="24.42578125" customWidth="1"/>
    <col min="3587" max="3587" width="13.28515625" customWidth="1"/>
    <col min="3588" max="3588" width="13.140625" customWidth="1"/>
    <col min="3589" max="3589" width="11.7109375" customWidth="1"/>
    <col min="3590" max="3590" width="12.140625" customWidth="1"/>
    <col min="3591" max="3591" width="8.42578125" customWidth="1"/>
    <col min="3592" max="3592" width="8.85546875" customWidth="1"/>
    <col min="3593" max="3593" width="9" customWidth="1"/>
    <col min="3594" max="3594" width="7.7109375" customWidth="1"/>
    <col min="3595" max="3595" width="9.85546875" customWidth="1"/>
    <col min="3596" max="3596" width="8.140625" customWidth="1"/>
    <col min="3597" max="3597" width="6.85546875" customWidth="1"/>
    <col min="3599" max="3600" width="0" hidden="1" customWidth="1"/>
    <col min="3841" max="3841" width="5.28515625" customWidth="1"/>
    <col min="3842" max="3842" width="24.42578125" customWidth="1"/>
    <col min="3843" max="3843" width="13.28515625" customWidth="1"/>
    <col min="3844" max="3844" width="13.140625" customWidth="1"/>
    <col min="3845" max="3845" width="11.7109375" customWidth="1"/>
    <col min="3846" max="3846" width="12.140625" customWidth="1"/>
    <col min="3847" max="3847" width="8.42578125" customWidth="1"/>
    <col min="3848" max="3848" width="8.85546875" customWidth="1"/>
    <col min="3849" max="3849" width="9" customWidth="1"/>
    <col min="3850" max="3850" width="7.7109375" customWidth="1"/>
    <col min="3851" max="3851" width="9.85546875" customWidth="1"/>
    <col min="3852" max="3852" width="8.140625" customWidth="1"/>
    <col min="3853" max="3853" width="6.85546875" customWidth="1"/>
    <col min="3855" max="3856" width="0" hidden="1" customWidth="1"/>
    <col min="4097" max="4097" width="5.28515625" customWidth="1"/>
    <col min="4098" max="4098" width="24.42578125" customWidth="1"/>
    <col min="4099" max="4099" width="13.28515625" customWidth="1"/>
    <col min="4100" max="4100" width="13.140625" customWidth="1"/>
    <col min="4101" max="4101" width="11.7109375" customWidth="1"/>
    <col min="4102" max="4102" width="12.140625" customWidth="1"/>
    <col min="4103" max="4103" width="8.42578125" customWidth="1"/>
    <col min="4104" max="4104" width="8.85546875" customWidth="1"/>
    <col min="4105" max="4105" width="9" customWidth="1"/>
    <col min="4106" max="4106" width="7.7109375" customWidth="1"/>
    <col min="4107" max="4107" width="9.85546875" customWidth="1"/>
    <col min="4108" max="4108" width="8.140625" customWidth="1"/>
    <col min="4109" max="4109" width="6.85546875" customWidth="1"/>
    <col min="4111" max="4112" width="0" hidden="1" customWidth="1"/>
    <col min="4353" max="4353" width="5.28515625" customWidth="1"/>
    <col min="4354" max="4354" width="24.42578125" customWidth="1"/>
    <col min="4355" max="4355" width="13.28515625" customWidth="1"/>
    <col min="4356" max="4356" width="13.140625" customWidth="1"/>
    <col min="4357" max="4357" width="11.7109375" customWidth="1"/>
    <col min="4358" max="4358" width="12.140625" customWidth="1"/>
    <col min="4359" max="4359" width="8.42578125" customWidth="1"/>
    <col min="4360" max="4360" width="8.85546875" customWidth="1"/>
    <col min="4361" max="4361" width="9" customWidth="1"/>
    <col min="4362" max="4362" width="7.7109375" customWidth="1"/>
    <col min="4363" max="4363" width="9.85546875" customWidth="1"/>
    <col min="4364" max="4364" width="8.140625" customWidth="1"/>
    <col min="4365" max="4365" width="6.85546875" customWidth="1"/>
    <col min="4367" max="4368" width="0" hidden="1" customWidth="1"/>
    <col min="4609" max="4609" width="5.28515625" customWidth="1"/>
    <col min="4610" max="4610" width="24.42578125" customWidth="1"/>
    <col min="4611" max="4611" width="13.28515625" customWidth="1"/>
    <col min="4612" max="4612" width="13.140625" customWidth="1"/>
    <col min="4613" max="4613" width="11.7109375" customWidth="1"/>
    <col min="4614" max="4614" width="12.140625" customWidth="1"/>
    <col min="4615" max="4615" width="8.42578125" customWidth="1"/>
    <col min="4616" max="4616" width="8.85546875" customWidth="1"/>
    <col min="4617" max="4617" width="9" customWidth="1"/>
    <col min="4618" max="4618" width="7.7109375" customWidth="1"/>
    <col min="4619" max="4619" width="9.85546875" customWidth="1"/>
    <col min="4620" max="4620" width="8.140625" customWidth="1"/>
    <col min="4621" max="4621" width="6.85546875" customWidth="1"/>
    <col min="4623" max="4624" width="0" hidden="1" customWidth="1"/>
    <col min="4865" max="4865" width="5.28515625" customWidth="1"/>
    <col min="4866" max="4866" width="24.42578125" customWidth="1"/>
    <col min="4867" max="4867" width="13.28515625" customWidth="1"/>
    <col min="4868" max="4868" width="13.140625" customWidth="1"/>
    <col min="4869" max="4869" width="11.7109375" customWidth="1"/>
    <col min="4870" max="4870" width="12.140625" customWidth="1"/>
    <col min="4871" max="4871" width="8.42578125" customWidth="1"/>
    <col min="4872" max="4872" width="8.85546875" customWidth="1"/>
    <col min="4873" max="4873" width="9" customWidth="1"/>
    <col min="4874" max="4874" width="7.7109375" customWidth="1"/>
    <col min="4875" max="4875" width="9.85546875" customWidth="1"/>
    <col min="4876" max="4876" width="8.140625" customWidth="1"/>
    <col min="4877" max="4877" width="6.85546875" customWidth="1"/>
    <col min="4879" max="4880" width="0" hidden="1" customWidth="1"/>
    <col min="5121" max="5121" width="5.28515625" customWidth="1"/>
    <col min="5122" max="5122" width="24.42578125" customWidth="1"/>
    <col min="5123" max="5123" width="13.28515625" customWidth="1"/>
    <col min="5124" max="5124" width="13.140625" customWidth="1"/>
    <col min="5125" max="5125" width="11.7109375" customWidth="1"/>
    <col min="5126" max="5126" width="12.140625" customWidth="1"/>
    <col min="5127" max="5127" width="8.42578125" customWidth="1"/>
    <col min="5128" max="5128" width="8.85546875" customWidth="1"/>
    <col min="5129" max="5129" width="9" customWidth="1"/>
    <col min="5130" max="5130" width="7.7109375" customWidth="1"/>
    <col min="5131" max="5131" width="9.85546875" customWidth="1"/>
    <col min="5132" max="5132" width="8.140625" customWidth="1"/>
    <col min="5133" max="5133" width="6.85546875" customWidth="1"/>
    <col min="5135" max="5136" width="0" hidden="1" customWidth="1"/>
    <col min="5377" max="5377" width="5.28515625" customWidth="1"/>
    <col min="5378" max="5378" width="24.42578125" customWidth="1"/>
    <col min="5379" max="5379" width="13.28515625" customWidth="1"/>
    <col min="5380" max="5380" width="13.140625" customWidth="1"/>
    <col min="5381" max="5381" width="11.7109375" customWidth="1"/>
    <col min="5382" max="5382" width="12.140625" customWidth="1"/>
    <col min="5383" max="5383" width="8.42578125" customWidth="1"/>
    <col min="5384" max="5384" width="8.85546875" customWidth="1"/>
    <col min="5385" max="5385" width="9" customWidth="1"/>
    <col min="5386" max="5386" width="7.7109375" customWidth="1"/>
    <col min="5387" max="5387" width="9.85546875" customWidth="1"/>
    <col min="5388" max="5388" width="8.140625" customWidth="1"/>
    <col min="5389" max="5389" width="6.85546875" customWidth="1"/>
    <col min="5391" max="5392" width="0" hidden="1" customWidth="1"/>
    <col min="5633" max="5633" width="5.28515625" customWidth="1"/>
    <col min="5634" max="5634" width="24.42578125" customWidth="1"/>
    <col min="5635" max="5635" width="13.28515625" customWidth="1"/>
    <col min="5636" max="5636" width="13.140625" customWidth="1"/>
    <col min="5637" max="5637" width="11.7109375" customWidth="1"/>
    <col min="5638" max="5638" width="12.140625" customWidth="1"/>
    <col min="5639" max="5639" width="8.42578125" customWidth="1"/>
    <col min="5640" max="5640" width="8.85546875" customWidth="1"/>
    <col min="5641" max="5641" width="9" customWidth="1"/>
    <col min="5642" max="5642" width="7.7109375" customWidth="1"/>
    <col min="5643" max="5643" width="9.85546875" customWidth="1"/>
    <col min="5644" max="5644" width="8.140625" customWidth="1"/>
    <col min="5645" max="5645" width="6.85546875" customWidth="1"/>
    <col min="5647" max="5648" width="0" hidden="1" customWidth="1"/>
    <col min="5889" max="5889" width="5.28515625" customWidth="1"/>
    <col min="5890" max="5890" width="24.42578125" customWidth="1"/>
    <col min="5891" max="5891" width="13.28515625" customWidth="1"/>
    <col min="5892" max="5892" width="13.140625" customWidth="1"/>
    <col min="5893" max="5893" width="11.7109375" customWidth="1"/>
    <col min="5894" max="5894" width="12.140625" customWidth="1"/>
    <col min="5895" max="5895" width="8.42578125" customWidth="1"/>
    <col min="5896" max="5896" width="8.85546875" customWidth="1"/>
    <col min="5897" max="5897" width="9" customWidth="1"/>
    <col min="5898" max="5898" width="7.7109375" customWidth="1"/>
    <col min="5899" max="5899" width="9.85546875" customWidth="1"/>
    <col min="5900" max="5900" width="8.140625" customWidth="1"/>
    <col min="5901" max="5901" width="6.85546875" customWidth="1"/>
    <col min="5903" max="5904" width="0" hidden="1" customWidth="1"/>
    <col min="6145" max="6145" width="5.28515625" customWidth="1"/>
    <col min="6146" max="6146" width="24.42578125" customWidth="1"/>
    <col min="6147" max="6147" width="13.28515625" customWidth="1"/>
    <col min="6148" max="6148" width="13.140625" customWidth="1"/>
    <col min="6149" max="6149" width="11.7109375" customWidth="1"/>
    <col min="6150" max="6150" width="12.140625" customWidth="1"/>
    <col min="6151" max="6151" width="8.42578125" customWidth="1"/>
    <col min="6152" max="6152" width="8.85546875" customWidth="1"/>
    <col min="6153" max="6153" width="9" customWidth="1"/>
    <col min="6154" max="6154" width="7.7109375" customWidth="1"/>
    <col min="6155" max="6155" width="9.85546875" customWidth="1"/>
    <col min="6156" max="6156" width="8.140625" customWidth="1"/>
    <col min="6157" max="6157" width="6.85546875" customWidth="1"/>
    <col min="6159" max="6160" width="0" hidden="1" customWidth="1"/>
    <col min="6401" max="6401" width="5.28515625" customWidth="1"/>
    <col min="6402" max="6402" width="24.42578125" customWidth="1"/>
    <col min="6403" max="6403" width="13.28515625" customWidth="1"/>
    <col min="6404" max="6404" width="13.140625" customWidth="1"/>
    <col min="6405" max="6405" width="11.7109375" customWidth="1"/>
    <col min="6406" max="6406" width="12.140625" customWidth="1"/>
    <col min="6407" max="6407" width="8.42578125" customWidth="1"/>
    <col min="6408" max="6408" width="8.85546875" customWidth="1"/>
    <col min="6409" max="6409" width="9" customWidth="1"/>
    <col min="6410" max="6410" width="7.7109375" customWidth="1"/>
    <col min="6411" max="6411" width="9.85546875" customWidth="1"/>
    <col min="6412" max="6412" width="8.140625" customWidth="1"/>
    <col min="6413" max="6413" width="6.85546875" customWidth="1"/>
    <col min="6415" max="6416" width="0" hidden="1" customWidth="1"/>
    <col min="6657" max="6657" width="5.28515625" customWidth="1"/>
    <col min="6658" max="6658" width="24.42578125" customWidth="1"/>
    <col min="6659" max="6659" width="13.28515625" customWidth="1"/>
    <col min="6660" max="6660" width="13.140625" customWidth="1"/>
    <col min="6661" max="6661" width="11.7109375" customWidth="1"/>
    <col min="6662" max="6662" width="12.140625" customWidth="1"/>
    <col min="6663" max="6663" width="8.42578125" customWidth="1"/>
    <col min="6664" max="6664" width="8.85546875" customWidth="1"/>
    <col min="6665" max="6665" width="9" customWidth="1"/>
    <col min="6666" max="6666" width="7.7109375" customWidth="1"/>
    <col min="6667" max="6667" width="9.85546875" customWidth="1"/>
    <col min="6668" max="6668" width="8.140625" customWidth="1"/>
    <col min="6669" max="6669" width="6.85546875" customWidth="1"/>
    <col min="6671" max="6672" width="0" hidden="1" customWidth="1"/>
    <col min="6913" max="6913" width="5.28515625" customWidth="1"/>
    <col min="6914" max="6914" width="24.42578125" customWidth="1"/>
    <col min="6915" max="6915" width="13.28515625" customWidth="1"/>
    <col min="6916" max="6916" width="13.140625" customWidth="1"/>
    <col min="6917" max="6917" width="11.7109375" customWidth="1"/>
    <col min="6918" max="6918" width="12.140625" customWidth="1"/>
    <col min="6919" max="6919" width="8.42578125" customWidth="1"/>
    <col min="6920" max="6920" width="8.85546875" customWidth="1"/>
    <col min="6921" max="6921" width="9" customWidth="1"/>
    <col min="6922" max="6922" width="7.7109375" customWidth="1"/>
    <col min="6923" max="6923" width="9.85546875" customWidth="1"/>
    <col min="6924" max="6924" width="8.140625" customWidth="1"/>
    <col min="6925" max="6925" width="6.85546875" customWidth="1"/>
    <col min="6927" max="6928" width="0" hidden="1" customWidth="1"/>
    <col min="7169" max="7169" width="5.28515625" customWidth="1"/>
    <col min="7170" max="7170" width="24.42578125" customWidth="1"/>
    <col min="7171" max="7171" width="13.28515625" customWidth="1"/>
    <col min="7172" max="7172" width="13.140625" customWidth="1"/>
    <col min="7173" max="7173" width="11.7109375" customWidth="1"/>
    <col min="7174" max="7174" width="12.140625" customWidth="1"/>
    <col min="7175" max="7175" width="8.42578125" customWidth="1"/>
    <col min="7176" max="7176" width="8.85546875" customWidth="1"/>
    <col min="7177" max="7177" width="9" customWidth="1"/>
    <col min="7178" max="7178" width="7.7109375" customWidth="1"/>
    <col min="7179" max="7179" width="9.85546875" customWidth="1"/>
    <col min="7180" max="7180" width="8.140625" customWidth="1"/>
    <col min="7181" max="7181" width="6.85546875" customWidth="1"/>
    <col min="7183" max="7184" width="0" hidden="1" customWidth="1"/>
    <col min="7425" max="7425" width="5.28515625" customWidth="1"/>
    <col min="7426" max="7426" width="24.42578125" customWidth="1"/>
    <col min="7427" max="7427" width="13.28515625" customWidth="1"/>
    <col min="7428" max="7428" width="13.140625" customWidth="1"/>
    <col min="7429" max="7429" width="11.7109375" customWidth="1"/>
    <col min="7430" max="7430" width="12.140625" customWidth="1"/>
    <col min="7431" max="7431" width="8.42578125" customWidth="1"/>
    <col min="7432" max="7432" width="8.85546875" customWidth="1"/>
    <col min="7433" max="7433" width="9" customWidth="1"/>
    <col min="7434" max="7434" width="7.7109375" customWidth="1"/>
    <col min="7435" max="7435" width="9.85546875" customWidth="1"/>
    <col min="7436" max="7436" width="8.140625" customWidth="1"/>
    <col min="7437" max="7437" width="6.85546875" customWidth="1"/>
    <col min="7439" max="7440" width="0" hidden="1" customWidth="1"/>
    <col min="7681" max="7681" width="5.28515625" customWidth="1"/>
    <col min="7682" max="7682" width="24.42578125" customWidth="1"/>
    <col min="7683" max="7683" width="13.28515625" customWidth="1"/>
    <col min="7684" max="7684" width="13.140625" customWidth="1"/>
    <col min="7685" max="7685" width="11.7109375" customWidth="1"/>
    <col min="7686" max="7686" width="12.140625" customWidth="1"/>
    <col min="7687" max="7687" width="8.42578125" customWidth="1"/>
    <col min="7688" max="7688" width="8.85546875" customWidth="1"/>
    <col min="7689" max="7689" width="9" customWidth="1"/>
    <col min="7690" max="7690" width="7.7109375" customWidth="1"/>
    <col min="7691" max="7691" width="9.85546875" customWidth="1"/>
    <col min="7692" max="7692" width="8.140625" customWidth="1"/>
    <col min="7693" max="7693" width="6.85546875" customWidth="1"/>
    <col min="7695" max="7696" width="0" hidden="1" customWidth="1"/>
    <col min="7937" max="7937" width="5.28515625" customWidth="1"/>
    <col min="7938" max="7938" width="24.42578125" customWidth="1"/>
    <col min="7939" max="7939" width="13.28515625" customWidth="1"/>
    <col min="7940" max="7940" width="13.140625" customWidth="1"/>
    <col min="7941" max="7941" width="11.7109375" customWidth="1"/>
    <col min="7942" max="7942" width="12.140625" customWidth="1"/>
    <col min="7943" max="7943" width="8.42578125" customWidth="1"/>
    <col min="7944" max="7944" width="8.85546875" customWidth="1"/>
    <col min="7945" max="7945" width="9" customWidth="1"/>
    <col min="7946" max="7946" width="7.7109375" customWidth="1"/>
    <col min="7947" max="7947" width="9.85546875" customWidth="1"/>
    <col min="7948" max="7948" width="8.140625" customWidth="1"/>
    <col min="7949" max="7949" width="6.85546875" customWidth="1"/>
    <col min="7951" max="7952" width="0" hidden="1" customWidth="1"/>
    <col min="8193" max="8193" width="5.28515625" customWidth="1"/>
    <col min="8194" max="8194" width="24.42578125" customWidth="1"/>
    <col min="8195" max="8195" width="13.28515625" customWidth="1"/>
    <col min="8196" max="8196" width="13.140625" customWidth="1"/>
    <col min="8197" max="8197" width="11.7109375" customWidth="1"/>
    <col min="8198" max="8198" width="12.140625" customWidth="1"/>
    <col min="8199" max="8199" width="8.42578125" customWidth="1"/>
    <col min="8200" max="8200" width="8.85546875" customWidth="1"/>
    <col min="8201" max="8201" width="9" customWidth="1"/>
    <col min="8202" max="8202" width="7.7109375" customWidth="1"/>
    <col min="8203" max="8203" width="9.85546875" customWidth="1"/>
    <col min="8204" max="8204" width="8.140625" customWidth="1"/>
    <col min="8205" max="8205" width="6.85546875" customWidth="1"/>
    <col min="8207" max="8208" width="0" hidden="1" customWidth="1"/>
    <col min="8449" max="8449" width="5.28515625" customWidth="1"/>
    <col min="8450" max="8450" width="24.42578125" customWidth="1"/>
    <col min="8451" max="8451" width="13.28515625" customWidth="1"/>
    <col min="8452" max="8452" width="13.140625" customWidth="1"/>
    <col min="8453" max="8453" width="11.7109375" customWidth="1"/>
    <col min="8454" max="8454" width="12.140625" customWidth="1"/>
    <col min="8455" max="8455" width="8.42578125" customWidth="1"/>
    <col min="8456" max="8456" width="8.85546875" customWidth="1"/>
    <col min="8457" max="8457" width="9" customWidth="1"/>
    <col min="8458" max="8458" width="7.7109375" customWidth="1"/>
    <col min="8459" max="8459" width="9.85546875" customWidth="1"/>
    <col min="8460" max="8460" width="8.140625" customWidth="1"/>
    <col min="8461" max="8461" width="6.85546875" customWidth="1"/>
    <col min="8463" max="8464" width="0" hidden="1" customWidth="1"/>
    <col min="8705" max="8705" width="5.28515625" customWidth="1"/>
    <col min="8706" max="8706" width="24.42578125" customWidth="1"/>
    <col min="8707" max="8707" width="13.28515625" customWidth="1"/>
    <col min="8708" max="8708" width="13.140625" customWidth="1"/>
    <col min="8709" max="8709" width="11.7109375" customWidth="1"/>
    <col min="8710" max="8710" width="12.140625" customWidth="1"/>
    <col min="8711" max="8711" width="8.42578125" customWidth="1"/>
    <col min="8712" max="8712" width="8.85546875" customWidth="1"/>
    <col min="8713" max="8713" width="9" customWidth="1"/>
    <col min="8714" max="8714" width="7.7109375" customWidth="1"/>
    <col min="8715" max="8715" width="9.85546875" customWidth="1"/>
    <col min="8716" max="8716" width="8.140625" customWidth="1"/>
    <col min="8717" max="8717" width="6.85546875" customWidth="1"/>
    <col min="8719" max="8720" width="0" hidden="1" customWidth="1"/>
    <col min="8961" max="8961" width="5.28515625" customWidth="1"/>
    <col min="8962" max="8962" width="24.42578125" customWidth="1"/>
    <col min="8963" max="8963" width="13.28515625" customWidth="1"/>
    <col min="8964" max="8964" width="13.140625" customWidth="1"/>
    <col min="8965" max="8965" width="11.7109375" customWidth="1"/>
    <col min="8966" max="8966" width="12.140625" customWidth="1"/>
    <col min="8967" max="8967" width="8.42578125" customWidth="1"/>
    <col min="8968" max="8968" width="8.85546875" customWidth="1"/>
    <col min="8969" max="8969" width="9" customWidth="1"/>
    <col min="8970" max="8970" width="7.7109375" customWidth="1"/>
    <col min="8971" max="8971" width="9.85546875" customWidth="1"/>
    <col min="8972" max="8972" width="8.140625" customWidth="1"/>
    <col min="8973" max="8973" width="6.85546875" customWidth="1"/>
    <col min="8975" max="8976" width="0" hidden="1" customWidth="1"/>
    <col min="9217" max="9217" width="5.28515625" customWidth="1"/>
    <col min="9218" max="9218" width="24.42578125" customWidth="1"/>
    <col min="9219" max="9219" width="13.28515625" customWidth="1"/>
    <col min="9220" max="9220" width="13.140625" customWidth="1"/>
    <col min="9221" max="9221" width="11.7109375" customWidth="1"/>
    <col min="9222" max="9222" width="12.140625" customWidth="1"/>
    <col min="9223" max="9223" width="8.42578125" customWidth="1"/>
    <col min="9224" max="9224" width="8.85546875" customWidth="1"/>
    <col min="9225" max="9225" width="9" customWidth="1"/>
    <col min="9226" max="9226" width="7.7109375" customWidth="1"/>
    <col min="9227" max="9227" width="9.85546875" customWidth="1"/>
    <col min="9228" max="9228" width="8.140625" customWidth="1"/>
    <col min="9229" max="9229" width="6.85546875" customWidth="1"/>
    <col min="9231" max="9232" width="0" hidden="1" customWidth="1"/>
    <col min="9473" max="9473" width="5.28515625" customWidth="1"/>
    <col min="9474" max="9474" width="24.42578125" customWidth="1"/>
    <col min="9475" max="9475" width="13.28515625" customWidth="1"/>
    <col min="9476" max="9476" width="13.140625" customWidth="1"/>
    <col min="9477" max="9477" width="11.7109375" customWidth="1"/>
    <col min="9478" max="9478" width="12.140625" customWidth="1"/>
    <col min="9479" max="9479" width="8.42578125" customWidth="1"/>
    <col min="9480" max="9480" width="8.85546875" customWidth="1"/>
    <col min="9481" max="9481" width="9" customWidth="1"/>
    <col min="9482" max="9482" width="7.7109375" customWidth="1"/>
    <col min="9483" max="9483" width="9.85546875" customWidth="1"/>
    <col min="9484" max="9484" width="8.140625" customWidth="1"/>
    <col min="9485" max="9485" width="6.85546875" customWidth="1"/>
    <col min="9487" max="9488" width="0" hidden="1" customWidth="1"/>
    <col min="9729" max="9729" width="5.28515625" customWidth="1"/>
    <col min="9730" max="9730" width="24.42578125" customWidth="1"/>
    <col min="9731" max="9731" width="13.28515625" customWidth="1"/>
    <col min="9732" max="9732" width="13.140625" customWidth="1"/>
    <col min="9733" max="9733" width="11.7109375" customWidth="1"/>
    <col min="9734" max="9734" width="12.140625" customWidth="1"/>
    <col min="9735" max="9735" width="8.42578125" customWidth="1"/>
    <col min="9736" max="9736" width="8.85546875" customWidth="1"/>
    <col min="9737" max="9737" width="9" customWidth="1"/>
    <col min="9738" max="9738" width="7.7109375" customWidth="1"/>
    <col min="9739" max="9739" width="9.85546875" customWidth="1"/>
    <col min="9740" max="9740" width="8.140625" customWidth="1"/>
    <col min="9741" max="9741" width="6.85546875" customWidth="1"/>
    <col min="9743" max="9744" width="0" hidden="1" customWidth="1"/>
    <col min="9985" max="9985" width="5.28515625" customWidth="1"/>
    <col min="9986" max="9986" width="24.42578125" customWidth="1"/>
    <col min="9987" max="9987" width="13.28515625" customWidth="1"/>
    <col min="9988" max="9988" width="13.140625" customWidth="1"/>
    <col min="9989" max="9989" width="11.7109375" customWidth="1"/>
    <col min="9990" max="9990" width="12.140625" customWidth="1"/>
    <col min="9991" max="9991" width="8.42578125" customWidth="1"/>
    <col min="9992" max="9992" width="8.85546875" customWidth="1"/>
    <col min="9993" max="9993" width="9" customWidth="1"/>
    <col min="9994" max="9994" width="7.7109375" customWidth="1"/>
    <col min="9995" max="9995" width="9.85546875" customWidth="1"/>
    <col min="9996" max="9996" width="8.140625" customWidth="1"/>
    <col min="9997" max="9997" width="6.85546875" customWidth="1"/>
    <col min="9999" max="10000" width="0" hidden="1" customWidth="1"/>
    <col min="10241" max="10241" width="5.28515625" customWidth="1"/>
    <col min="10242" max="10242" width="24.42578125" customWidth="1"/>
    <col min="10243" max="10243" width="13.28515625" customWidth="1"/>
    <col min="10244" max="10244" width="13.140625" customWidth="1"/>
    <col min="10245" max="10245" width="11.7109375" customWidth="1"/>
    <col min="10246" max="10246" width="12.140625" customWidth="1"/>
    <col min="10247" max="10247" width="8.42578125" customWidth="1"/>
    <col min="10248" max="10248" width="8.85546875" customWidth="1"/>
    <col min="10249" max="10249" width="9" customWidth="1"/>
    <col min="10250" max="10250" width="7.7109375" customWidth="1"/>
    <col min="10251" max="10251" width="9.85546875" customWidth="1"/>
    <col min="10252" max="10252" width="8.140625" customWidth="1"/>
    <col min="10253" max="10253" width="6.85546875" customWidth="1"/>
    <col min="10255" max="10256" width="0" hidden="1" customWidth="1"/>
    <col min="10497" max="10497" width="5.28515625" customWidth="1"/>
    <col min="10498" max="10498" width="24.42578125" customWidth="1"/>
    <col min="10499" max="10499" width="13.28515625" customWidth="1"/>
    <col min="10500" max="10500" width="13.140625" customWidth="1"/>
    <col min="10501" max="10501" width="11.7109375" customWidth="1"/>
    <col min="10502" max="10502" width="12.140625" customWidth="1"/>
    <col min="10503" max="10503" width="8.42578125" customWidth="1"/>
    <col min="10504" max="10504" width="8.85546875" customWidth="1"/>
    <col min="10505" max="10505" width="9" customWidth="1"/>
    <col min="10506" max="10506" width="7.7109375" customWidth="1"/>
    <col min="10507" max="10507" width="9.85546875" customWidth="1"/>
    <col min="10508" max="10508" width="8.140625" customWidth="1"/>
    <col min="10509" max="10509" width="6.85546875" customWidth="1"/>
    <col min="10511" max="10512" width="0" hidden="1" customWidth="1"/>
    <col min="10753" max="10753" width="5.28515625" customWidth="1"/>
    <col min="10754" max="10754" width="24.42578125" customWidth="1"/>
    <col min="10755" max="10755" width="13.28515625" customWidth="1"/>
    <col min="10756" max="10756" width="13.140625" customWidth="1"/>
    <col min="10757" max="10757" width="11.7109375" customWidth="1"/>
    <col min="10758" max="10758" width="12.140625" customWidth="1"/>
    <col min="10759" max="10759" width="8.42578125" customWidth="1"/>
    <col min="10760" max="10760" width="8.85546875" customWidth="1"/>
    <col min="10761" max="10761" width="9" customWidth="1"/>
    <col min="10762" max="10762" width="7.7109375" customWidth="1"/>
    <col min="10763" max="10763" width="9.85546875" customWidth="1"/>
    <col min="10764" max="10764" width="8.140625" customWidth="1"/>
    <col min="10765" max="10765" width="6.85546875" customWidth="1"/>
    <col min="10767" max="10768" width="0" hidden="1" customWidth="1"/>
    <col min="11009" max="11009" width="5.28515625" customWidth="1"/>
    <col min="11010" max="11010" width="24.42578125" customWidth="1"/>
    <col min="11011" max="11011" width="13.28515625" customWidth="1"/>
    <col min="11012" max="11012" width="13.140625" customWidth="1"/>
    <col min="11013" max="11013" width="11.7109375" customWidth="1"/>
    <col min="11014" max="11014" width="12.140625" customWidth="1"/>
    <col min="11015" max="11015" width="8.42578125" customWidth="1"/>
    <col min="11016" max="11016" width="8.85546875" customWidth="1"/>
    <col min="11017" max="11017" width="9" customWidth="1"/>
    <col min="11018" max="11018" width="7.7109375" customWidth="1"/>
    <col min="11019" max="11019" width="9.85546875" customWidth="1"/>
    <col min="11020" max="11020" width="8.140625" customWidth="1"/>
    <col min="11021" max="11021" width="6.85546875" customWidth="1"/>
    <col min="11023" max="11024" width="0" hidden="1" customWidth="1"/>
    <col min="11265" max="11265" width="5.28515625" customWidth="1"/>
    <col min="11266" max="11266" width="24.42578125" customWidth="1"/>
    <col min="11267" max="11267" width="13.28515625" customWidth="1"/>
    <col min="11268" max="11268" width="13.140625" customWidth="1"/>
    <col min="11269" max="11269" width="11.7109375" customWidth="1"/>
    <col min="11270" max="11270" width="12.140625" customWidth="1"/>
    <col min="11271" max="11271" width="8.42578125" customWidth="1"/>
    <col min="11272" max="11272" width="8.85546875" customWidth="1"/>
    <col min="11273" max="11273" width="9" customWidth="1"/>
    <col min="11274" max="11274" width="7.7109375" customWidth="1"/>
    <col min="11275" max="11275" width="9.85546875" customWidth="1"/>
    <col min="11276" max="11276" width="8.140625" customWidth="1"/>
    <col min="11277" max="11277" width="6.85546875" customWidth="1"/>
    <col min="11279" max="11280" width="0" hidden="1" customWidth="1"/>
    <col min="11521" max="11521" width="5.28515625" customWidth="1"/>
    <col min="11522" max="11522" width="24.42578125" customWidth="1"/>
    <col min="11523" max="11523" width="13.28515625" customWidth="1"/>
    <col min="11524" max="11524" width="13.140625" customWidth="1"/>
    <col min="11525" max="11525" width="11.7109375" customWidth="1"/>
    <col min="11526" max="11526" width="12.140625" customWidth="1"/>
    <col min="11527" max="11527" width="8.42578125" customWidth="1"/>
    <col min="11528" max="11528" width="8.85546875" customWidth="1"/>
    <col min="11529" max="11529" width="9" customWidth="1"/>
    <col min="11530" max="11530" width="7.7109375" customWidth="1"/>
    <col min="11531" max="11531" width="9.85546875" customWidth="1"/>
    <col min="11532" max="11532" width="8.140625" customWidth="1"/>
    <col min="11533" max="11533" width="6.85546875" customWidth="1"/>
    <col min="11535" max="11536" width="0" hidden="1" customWidth="1"/>
    <col min="11777" max="11777" width="5.28515625" customWidth="1"/>
    <col min="11778" max="11778" width="24.42578125" customWidth="1"/>
    <col min="11779" max="11779" width="13.28515625" customWidth="1"/>
    <col min="11780" max="11780" width="13.140625" customWidth="1"/>
    <col min="11781" max="11781" width="11.7109375" customWidth="1"/>
    <col min="11782" max="11782" width="12.140625" customWidth="1"/>
    <col min="11783" max="11783" width="8.42578125" customWidth="1"/>
    <col min="11784" max="11784" width="8.85546875" customWidth="1"/>
    <col min="11785" max="11785" width="9" customWidth="1"/>
    <col min="11786" max="11786" width="7.7109375" customWidth="1"/>
    <col min="11787" max="11787" width="9.85546875" customWidth="1"/>
    <col min="11788" max="11788" width="8.140625" customWidth="1"/>
    <col min="11789" max="11789" width="6.85546875" customWidth="1"/>
    <col min="11791" max="11792" width="0" hidden="1" customWidth="1"/>
    <col min="12033" max="12033" width="5.28515625" customWidth="1"/>
    <col min="12034" max="12034" width="24.42578125" customWidth="1"/>
    <col min="12035" max="12035" width="13.28515625" customWidth="1"/>
    <col min="12036" max="12036" width="13.140625" customWidth="1"/>
    <col min="12037" max="12037" width="11.7109375" customWidth="1"/>
    <col min="12038" max="12038" width="12.140625" customWidth="1"/>
    <col min="12039" max="12039" width="8.42578125" customWidth="1"/>
    <col min="12040" max="12040" width="8.85546875" customWidth="1"/>
    <col min="12041" max="12041" width="9" customWidth="1"/>
    <col min="12042" max="12042" width="7.7109375" customWidth="1"/>
    <col min="12043" max="12043" width="9.85546875" customWidth="1"/>
    <col min="12044" max="12044" width="8.140625" customWidth="1"/>
    <col min="12045" max="12045" width="6.85546875" customWidth="1"/>
    <col min="12047" max="12048" width="0" hidden="1" customWidth="1"/>
    <col min="12289" max="12289" width="5.28515625" customWidth="1"/>
    <col min="12290" max="12290" width="24.42578125" customWidth="1"/>
    <col min="12291" max="12291" width="13.28515625" customWidth="1"/>
    <col min="12292" max="12292" width="13.140625" customWidth="1"/>
    <col min="12293" max="12293" width="11.7109375" customWidth="1"/>
    <col min="12294" max="12294" width="12.140625" customWidth="1"/>
    <col min="12295" max="12295" width="8.42578125" customWidth="1"/>
    <col min="12296" max="12296" width="8.85546875" customWidth="1"/>
    <col min="12297" max="12297" width="9" customWidth="1"/>
    <col min="12298" max="12298" width="7.7109375" customWidth="1"/>
    <col min="12299" max="12299" width="9.85546875" customWidth="1"/>
    <col min="12300" max="12300" width="8.140625" customWidth="1"/>
    <col min="12301" max="12301" width="6.85546875" customWidth="1"/>
    <col min="12303" max="12304" width="0" hidden="1" customWidth="1"/>
    <col min="12545" max="12545" width="5.28515625" customWidth="1"/>
    <col min="12546" max="12546" width="24.42578125" customWidth="1"/>
    <col min="12547" max="12547" width="13.28515625" customWidth="1"/>
    <col min="12548" max="12548" width="13.140625" customWidth="1"/>
    <col min="12549" max="12549" width="11.7109375" customWidth="1"/>
    <col min="12550" max="12550" width="12.140625" customWidth="1"/>
    <col min="12551" max="12551" width="8.42578125" customWidth="1"/>
    <col min="12552" max="12552" width="8.85546875" customWidth="1"/>
    <col min="12553" max="12553" width="9" customWidth="1"/>
    <col min="12554" max="12554" width="7.7109375" customWidth="1"/>
    <col min="12555" max="12555" width="9.85546875" customWidth="1"/>
    <col min="12556" max="12556" width="8.140625" customWidth="1"/>
    <col min="12557" max="12557" width="6.85546875" customWidth="1"/>
    <col min="12559" max="12560" width="0" hidden="1" customWidth="1"/>
    <col min="12801" max="12801" width="5.28515625" customWidth="1"/>
    <col min="12802" max="12802" width="24.42578125" customWidth="1"/>
    <col min="12803" max="12803" width="13.28515625" customWidth="1"/>
    <col min="12804" max="12804" width="13.140625" customWidth="1"/>
    <col min="12805" max="12805" width="11.7109375" customWidth="1"/>
    <col min="12806" max="12806" width="12.140625" customWidth="1"/>
    <col min="12807" max="12807" width="8.42578125" customWidth="1"/>
    <col min="12808" max="12808" width="8.85546875" customWidth="1"/>
    <col min="12809" max="12809" width="9" customWidth="1"/>
    <col min="12810" max="12810" width="7.7109375" customWidth="1"/>
    <col min="12811" max="12811" width="9.85546875" customWidth="1"/>
    <col min="12812" max="12812" width="8.140625" customWidth="1"/>
    <col min="12813" max="12813" width="6.85546875" customWidth="1"/>
    <col min="12815" max="12816" width="0" hidden="1" customWidth="1"/>
    <col min="13057" max="13057" width="5.28515625" customWidth="1"/>
    <col min="13058" max="13058" width="24.42578125" customWidth="1"/>
    <col min="13059" max="13059" width="13.28515625" customWidth="1"/>
    <col min="13060" max="13060" width="13.140625" customWidth="1"/>
    <col min="13061" max="13061" width="11.7109375" customWidth="1"/>
    <col min="13062" max="13062" width="12.140625" customWidth="1"/>
    <col min="13063" max="13063" width="8.42578125" customWidth="1"/>
    <col min="13064" max="13064" width="8.85546875" customWidth="1"/>
    <col min="13065" max="13065" width="9" customWidth="1"/>
    <col min="13066" max="13066" width="7.7109375" customWidth="1"/>
    <col min="13067" max="13067" width="9.85546875" customWidth="1"/>
    <col min="13068" max="13068" width="8.140625" customWidth="1"/>
    <col min="13069" max="13069" width="6.85546875" customWidth="1"/>
    <col min="13071" max="13072" width="0" hidden="1" customWidth="1"/>
    <col min="13313" max="13313" width="5.28515625" customWidth="1"/>
    <col min="13314" max="13314" width="24.42578125" customWidth="1"/>
    <col min="13315" max="13315" width="13.28515625" customWidth="1"/>
    <col min="13316" max="13316" width="13.140625" customWidth="1"/>
    <col min="13317" max="13317" width="11.7109375" customWidth="1"/>
    <col min="13318" max="13318" width="12.140625" customWidth="1"/>
    <col min="13319" max="13319" width="8.42578125" customWidth="1"/>
    <col min="13320" max="13320" width="8.85546875" customWidth="1"/>
    <col min="13321" max="13321" width="9" customWidth="1"/>
    <col min="13322" max="13322" width="7.7109375" customWidth="1"/>
    <col min="13323" max="13323" width="9.85546875" customWidth="1"/>
    <col min="13324" max="13324" width="8.140625" customWidth="1"/>
    <col min="13325" max="13325" width="6.85546875" customWidth="1"/>
    <col min="13327" max="13328" width="0" hidden="1" customWidth="1"/>
    <col min="13569" max="13569" width="5.28515625" customWidth="1"/>
    <col min="13570" max="13570" width="24.42578125" customWidth="1"/>
    <col min="13571" max="13571" width="13.28515625" customWidth="1"/>
    <col min="13572" max="13572" width="13.140625" customWidth="1"/>
    <col min="13573" max="13573" width="11.7109375" customWidth="1"/>
    <col min="13574" max="13574" width="12.140625" customWidth="1"/>
    <col min="13575" max="13575" width="8.42578125" customWidth="1"/>
    <col min="13576" max="13576" width="8.85546875" customWidth="1"/>
    <col min="13577" max="13577" width="9" customWidth="1"/>
    <col min="13578" max="13578" width="7.7109375" customWidth="1"/>
    <col min="13579" max="13579" width="9.85546875" customWidth="1"/>
    <col min="13580" max="13580" width="8.140625" customWidth="1"/>
    <col min="13581" max="13581" width="6.85546875" customWidth="1"/>
    <col min="13583" max="13584" width="0" hidden="1" customWidth="1"/>
    <col min="13825" max="13825" width="5.28515625" customWidth="1"/>
    <col min="13826" max="13826" width="24.42578125" customWidth="1"/>
    <col min="13827" max="13827" width="13.28515625" customWidth="1"/>
    <col min="13828" max="13828" width="13.140625" customWidth="1"/>
    <col min="13829" max="13829" width="11.7109375" customWidth="1"/>
    <col min="13830" max="13830" width="12.140625" customWidth="1"/>
    <col min="13831" max="13831" width="8.42578125" customWidth="1"/>
    <col min="13832" max="13832" width="8.85546875" customWidth="1"/>
    <col min="13833" max="13833" width="9" customWidth="1"/>
    <col min="13834" max="13834" width="7.7109375" customWidth="1"/>
    <col min="13835" max="13835" width="9.85546875" customWidth="1"/>
    <col min="13836" max="13836" width="8.140625" customWidth="1"/>
    <col min="13837" max="13837" width="6.85546875" customWidth="1"/>
    <col min="13839" max="13840" width="0" hidden="1" customWidth="1"/>
    <col min="14081" max="14081" width="5.28515625" customWidth="1"/>
    <col min="14082" max="14082" width="24.42578125" customWidth="1"/>
    <col min="14083" max="14083" width="13.28515625" customWidth="1"/>
    <col min="14084" max="14084" width="13.140625" customWidth="1"/>
    <col min="14085" max="14085" width="11.7109375" customWidth="1"/>
    <col min="14086" max="14086" width="12.140625" customWidth="1"/>
    <col min="14087" max="14087" width="8.42578125" customWidth="1"/>
    <col min="14088" max="14088" width="8.85546875" customWidth="1"/>
    <col min="14089" max="14089" width="9" customWidth="1"/>
    <col min="14090" max="14090" width="7.7109375" customWidth="1"/>
    <col min="14091" max="14091" width="9.85546875" customWidth="1"/>
    <col min="14092" max="14092" width="8.140625" customWidth="1"/>
    <col min="14093" max="14093" width="6.85546875" customWidth="1"/>
    <col min="14095" max="14096" width="0" hidden="1" customWidth="1"/>
    <col min="14337" max="14337" width="5.28515625" customWidth="1"/>
    <col min="14338" max="14338" width="24.42578125" customWidth="1"/>
    <col min="14339" max="14339" width="13.28515625" customWidth="1"/>
    <col min="14340" max="14340" width="13.140625" customWidth="1"/>
    <col min="14341" max="14341" width="11.7109375" customWidth="1"/>
    <col min="14342" max="14342" width="12.140625" customWidth="1"/>
    <col min="14343" max="14343" width="8.42578125" customWidth="1"/>
    <col min="14344" max="14344" width="8.85546875" customWidth="1"/>
    <col min="14345" max="14345" width="9" customWidth="1"/>
    <col min="14346" max="14346" width="7.7109375" customWidth="1"/>
    <col min="14347" max="14347" width="9.85546875" customWidth="1"/>
    <col min="14348" max="14348" width="8.140625" customWidth="1"/>
    <col min="14349" max="14349" width="6.85546875" customWidth="1"/>
    <col min="14351" max="14352" width="0" hidden="1" customWidth="1"/>
    <col min="14593" max="14593" width="5.28515625" customWidth="1"/>
    <col min="14594" max="14594" width="24.42578125" customWidth="1"/>
    <col min="14595" max="14595" width="13.28515625" customWidth="1"/>
    <col min="14596" max="14596" width="13.140625" customWidth="1"/>
    <col min="14597" max="14597" width="11.7109375" customWidth="1"/>
    <col min="14598" max="14598" width="12.140625" customWidth="1"/>
    <col min="14599" max="14599" width="8.42578125" customWidth="1"/>
    <col min="14600" max="14600" width="8.85546875" customWidth="1"/>
    <col min="14601" max="14601" width="9" customWidth="1"/>
    <col min="14602" max="14602" width="7.7109375" customWidth="1"/>
    <col min="14603" max="14603" width="9.85546875" customWidth="1"/>
    <col min="14604" max="14604" width="8.140625" customWidth="1"/>
    <col min="14605" max="14605" width="6.85546875" customWidth="1"/>
    <col min="14607" max="14608" width="0" hidden="1" customWidth="1"/>
    <col min="14849" max="14849" width="5.28515625" customWidth="1"/>
    <col min="14850" max="14850" width="24.42578125" customWidth="1"/>
    <col min="14851" max="14851" width="13.28515625" customWidth="1"/>
    <col min="14852" max="14852" width="13.140625" customWidth="1"/>
    <col min="14853" max="14853" width="11.7109375" customWidth="1"/>
    <col min="14854" max="14854" width="12.140625" customWidth="1"/>
    <col min="14855" max="14855" width="8.42578125" customWidth="1"/>
    <col min="14856" max="14856" width="8.85546875" customWidth="1"/>
    <col min="14857" max="14857" width="9" customWidth="1"/>
    <col min="14858" max="14858" width="7.7109375" customWidth="1"/>
    <col min="14859" max="14859" width="9.85546875" customWidth="1"/>
    <col min="14860" max="14860" width="8.140625" customWidth="1"/>
    <col min="14861" max="14861" width="6.85546875" customWidth="1"/>
    <col min="14863" max="14864" width="0" hidden="1" customWidth="1"/>
    <col min="15105" max="15105" width="5.28515625" customWidth="1"/>
    <col min="15106" max="15106" width="24.42578125" customWidth="1"/>
    <col min="15107" max="15107" width="13.28515625" customWidth="1"/>
    <col min="15108" max="15108" width="13.140625" customWidth="1"/>
    <col min="15109" max="15109" width="11.7109375" customWidth="1"/>
    <col min="15110" max="15110" width="12.140625" customWidth="1"/>
    <col min="15111" max="15111" width="8.42578125" customWidth="1"/>
    <col min="15112" max="15112" width="8.85546875" customWidth="1"/>
    <col min="15113" max="15113" width="9" customWidth="1"/>
    <col min="15114" max="15114" width="7.7109375" customWidth="1"/>
    <col min="15115" max="15115" width="9.85546875" customWidth="1"/>
    <col min="15116" max="15116" width="8.140625" customWidth="1"/>
    <col min="15117" max="15117" width="6.85546875" customWidth="1"/>
    <col min="15119" max="15120" width="0" hidden="1" customWidth="1"/>
    <col min="15361" max="15361" width="5.28515625" customWidth="1"/>
    <col min="15362" max="15362" width="24.42578125" customWidth="1"/>
    <col min="15363" max="15363" width="13.28515625" customWidth="1"/>
    <col min="15364" max="15364" width="13.140625" customWidth="1"/>
    <col min="15365" max="15365" width="11.7109375" customWidth="1"/>
    <col min="15366" max="15366" width="12.140625" customWidth="1"/>
    <col min="15367" max="15367" width="8.42578125" customWidth="1"/>
    <col min="15368" max="15368" width="8.85546875" customWidth="1"/>
    <col min="15369" max="15369" width="9" customWidth="1"/>
    <col min="15370" max="15370" width="7.7109375" customWidth="1"/>
    <col min="15371" max="15371" width="9.85546875" customWidth="1"/>
    <col min="15372" max="15372" width="8.140625" customWidth="1"/>
    <col min="15373" max="15373" width="6.85546875" customWidth="1"/>
    <col min="15375" max="15376" width="0" hidden="1" customWidth="1"/>
    <col min="15617" max="15617" width="5.28515625" customWidth="1"/>
    <col min="15618" max="15618" width="24.42578125" customWidth="1"/>
    <col min="15619" max="15619" width="13.28515625" customWidth="1"/>
    <col min="15620" max="15620" width="13.140625" customWidth="1"/>
    <col min="15621" max="15621" width="11.7109375" customWidth="1"/>
    <col min="15622" max="15622" width="12.140625" customWidth="1"/>
    <col min="15623" max="15623" width="8.42578125" customWidth="1"/>
    <col min="15624" max="15624" width="8.85546875" customWidth="1"/>
    <col min="15625" max="15625" width="9" customWidth="1"/>
    <col min="15626" max="15626" width="7.7109375" customWidth="1"/>
    <col min="15627" max="15627" width="9.85546875" customWidth="1"/>
    <col min="15628" max="15628" width="8.140625" customWidth="1"/>
    <col min="15629" max="15629" width="6.85546875" customWidth="1"/>
    <col min="15631" max="15632" width="0" hidden="1" customWidth="1"/>
    <col min="15873" max="15873" width="5.28515625" customWidth="1"/>
    <col min="15874" max="15874" width="24.42578125" customWidth="1"/>
    <col min="15875" max="15875" width="13.28515625" customWidth="1"/>
    <col min="15876" max="15876" width="13.140625" customWidth="1"/>
    <col min="15877" max="15877" width="11.7109375" customWidth="1"/>
    <col min="15878" max="15878" width="12.140625" customWidth="1"/>
    <col min="15879" max="15879" width="8.42578125" customWidth="1"/>
    <col min="15880" max="15880" width="8.85546875" customWidth="1"/>
    <col min="15881" max="15881" width="9" customWidth="1"/>
    <col min="15882" max="15882" width="7.7109375" customWidth="1"/>
    <col min="15883" max="15883" width="9.85546875" customWidth="1"/>
    <col min="15884" max="15884" width="8.140625" customWidth="1"/>
    <col min="15885" max="15885" width="6.85546875" customWidth="1"/>
    <col min="15887" max="15888" width="0" hidden="1" customWidth="1"/>
    <col min="16129" max="16129" width="5.28515625" customWidth="1"/>
    <col min="16130" max="16130" width="24.42578125" customWidth="1"/>
    <col min="16131" max="16131" width="13.28515625" customWidth="1"/>
    <col min="16132" max="16132" width="13.140625" customWidth="1"/>
    <col min="16133" max="16133" width="11.7109375" customWidth="1"/>
    <col min="16134" max="16134" width="12.140625" customWidth="1"/>
    <col min="16135" max="16135" width="8.42578125" customWidth="1"/>
    <col min="16136" max="16136" width="8.85546875" customWidth="1"/>
    <col min="16137" max="16137" width="9" customWidth="1"/>
    <col min="16138" max="16138" width="7.7109375" customWidth="1"/>
    <col min="16139" max="16139" width="9.85546875" customWidth="1"/>
    <col min="16140" max="16140" width="8.140625" customWidth="1"/>
    <col min="16141" max="16141" width="6.85546875" customWidth="1"/>
    <col min="16143" max="16144" width="0" hidden="1" customWidth="1"/>
  </cols>
  <sheetData>
    <row r="1" spans="1:16" ht="46.5" customHeight="1" x14ac:dyDescent="0.25">
      <c r="A1" s="268" t="s">
        <v>578</v>
      </c>
      <c r="B1" s="268"/>
      <c r="C1" s="268"/>
      <c r="D1" s="268"/>
      <c r="E1" s="19"/>
      <c r="F1" s="19"/>
      <c r="G1" s="19"/>
      <c r="H1" s="19"/>
      <c r="I1" s="19"/>
      <c r="J1" s="19"/>
      <c r="K1" s="5"/>
      <c r="L1" s="5"/>
      <c r="M1" s="5"/>
    </row>
    <row r="2" spans="1:16" ht="7.5" customHeight="1" x14ac:dyDescent="0.25">
      <c r="A2" s="3"/>
      <c r="B2" s="3"/>
      <c r="C2" s="19"/>
      <c r="D2" s="5"/>
      <c r="E2" s="19"/>
      <c r="F2" s="19"/>
      <c r="G2" s="19"/>
      <c r="H2" s="19"/>
      <c r="I2" s="19"/>
      <c r="J2" s="19"/>
      <c r="K2" s="5"/>
      <c r="L2" s="5"/>
      <c r="M2" s="5"/>
    </row>
    <row r="3" spans="1:16" ht="21.75" customHeight="1" x14ac:dyDescent="0.3">
      <c r="A3" s="269" t="s">
        <v>19</v>
      </c>
      <c r="B3" s="269"/>
      <c r="C3" s="269"/>
      <c r="D3" s="269"/>
      <c r="E3" s="269"/>
      <c r="F3" s="269"/>
      <c r="G3" s="269"/>
      <c r="H3" s="269"/>
      <c r="I3" s="269"/>
      <c r="J3" s="269"/>
      <c r="K3" s="269"/>
      <c r="L3" s="269"/>
      <c r="M3" s="269"/>
      <c r="O3" s="10">
        <v>0.3</v>
      </c>
      <c r="P3" s="11">
        <v>9</v>
      </c>
    </row>
    <row r="4" spans="1:16" ht="7.5" customHeight="1" x14ac:dyDescent="0.3">
      <c r="A4" s="270"/>
      <c r="B4" s="270"/>
      <c r="C4" s="270"/>
      <c r="D4" s="270"/>
      <c r="E4" s="270"/>
      <c r="F4" s="270"/>
      <c r="G4" s="270"/>
      <c r="H4" s="270"/>
      <c r="I4" s="270"/>
      <c r="J4" s="270"/>
      <c r="K4" s="270"/>
      <c r="L4" s="270"/>
      <c r="M4" s="270"/>
      <c r="O4" s="11">
        <f>(P4*O3)/P3</f>
        <v>3.3333333333333333E-2</v>
      </c>
      <c r="P4" s="11">
        <v>1</v>
      </c>
    </row>
    <row r="5" spans="1:16" s="1" customFormat="1" ht="21.75" customHeight="1" x14ac:dyDescent="0.25">
      <c r="A5" s="271" t="s">
        <v>0</v>
      </c>
      <c r="B5" s="271" t="s">
        <v>1</v>
      </c>
      <c r="C5" s="274" t="s">
        <v>18</v>
      </c>
      <c r="D5" s="277" t="s">
        <v>2</v>
      </c>
      <c r="E5" s="278"/>
      <c r="F5" s="278"/>
      <c r="G5" s="278"/>
      <c r="H5" s="278"/>
      <c r="I5" s="278"/>
      <c r="J5" s="278"/>
      <c r="K5" s="279"/>
      <c r="L5" s="280" t="s">
        <v>4</v>
      </c>
      <c r="M5" s="283" t="s">
        <v>5</v>
      </c>
    </row>
    <row r="6" spans="1:16" s="1" customFormat="1" ht="48" customHeight="1" x14ac:dyDescent="0.25">
      <c r="A6" s="272"/>
      <c r="B6" s="272"/>
      <c r="C6" s="275"/>
      <c r="D6" s="277" t="s">
        <v>389</v>
      </c>
      <c r="E6" s="278"/>
      <c r="F6" s="279"/>
      <c r="G6" s="277" t="s">
        <v>390</v>
      </c>
      <c r="H6" s="278"/>
      <c r="I6" s="278"/>
      <c r="J6" s="278"/>
      <c r="K6" s="287" t="s">
        <v>434</v>
      </c>
      <c r="L6" s="281"/>
      <c r="M6" s="284"/>
    </row>
    <row r="7" spans="1:16" s="1" customFormat="1" ht="47.25" x14ac:dyDescent="0.25">
      <c r="A7" s="273"/>
      <c r="B7" s="273"/>
      <c r="C7" s="276"/>
      <c r="D7" s="118" t="s">
        <v>392</v>
      </c>
      <c r="E7" s="8" t="s">
        <v>579</v>
      </c>
      <c r="F7" s="7" t="s">
        <v>394</v>
      </c>
      <c r="G7" s="7" t="s">
        <v>121</v>
      </c>
      <c r="H7" s="7" t="s">
        <v>122</v>
      </c>
      <c r="I7" s="7" t="s">
        <v>123</v>
      </c>
      <c r="J7" s="7" t="s">
        <v>124</v>
      </c>
      <c r="K7" s="287"/>
      <c r="L7" s="282"/>
      <c r="M7" s="285"/>
    </row>
    <row r="8" spans="1:16" s="1" customFormat="1" ht="15.75" customHeight="1" x14ac:dyDescent="0.25">
      <c r="A8" s="22" t="s">
        <v>22</v>
      </c>
      <c r="B8" s="56" t="s">
        <v>169</v>
      </c>
      <c r="C8" s="9">
        <v>0.7</v>
      </c>
      <c r="D8" s="117">
        <v>0.03</v>
      </c>
      <c r="E8" s="14">
        <v>0.01</v>
      </c>
      <c r="F8" s="14">
        <v>0.01</v>
      </c>
      <c r="G8" s="14">
        <v>0.05</v>
      </c>
      <c r="H8" s="14"/>
      <c r="I8" s="14">
        <v>7.0000000000000007E-2</v>
      </c>
      <c r="J8" s="14"/>
      <c r="K8" s="15">
        <f>SUM(D8:J8)</f>
        <v>0.17</v>
      </c>
      <c r="L8" s="16">
        <f>C8+K8</f>
        <v>0.87</v>
      </c>
      <c r="M8" s="4">
        <f>IF(L8&gt;=90%,50,IF(AND(80%&lt;=L8,L8&lt;90%),45,IF(AND(70%&lt;=L8,L8&lt;80%),40,IF(AND(60%&lt;=L8,L8&lt;70%),30,IF(AND(50%&lt;=L8,L8&lt;60%),25,IF(L8&lt;50%,0,""))))))</f>
        <v>45</v>
      </c>
    </row>
    <row r="9" spans="1:16" s="1" customFormat="1" ht="15.75" customHeight="1" x14ac:dyDescent="0.25">
      <c r="A9" s="22" t="s">
        <v>23</v>
      </c>
      <c r="B9" s="56" t="s">
        <v>170</v>
      </c>
      <c r="C9" s="9">
        <v>0.7</v>
      </c>
      <c r="D9" s="117">
        <v>0.03</v>
      </c>
      <c r="E9" s="14">
        <v>0.01</v>
      </c>
      <c r="F9" s="14"/>
      <c r="G9" s="14"/>
      <c r="H9" s="14">
        <v>0.05</v>
      </c>
      <c r="I9" s="14">
        <v>7.0000000000000007E-2</v>
      </c>
      <c r="J9" s="14">
        <v>7.0000000000000007E-2</v>
      </c>
      <c r="K9" s="15">
        <f>SUM(D9:J9)</f>
        <v>0.23</v>
      </c>
      <c r="L9" s="16">
        <f>C9+K9</f>
        <v>0.92999999999999994</v>
      </c>
      <c r="M9" s="4">
        <f>IF(L9&gt;=90%,50,IF(AND(80%&lt;=L9,L9&lt;90%),45,IF(AND(70%&lt;=L9,L9&lt;80%),40,IF(AND(60%&lt;=L9,L9&lt;70%),30,IF(AND(50%&lt;=L9,L9&lt;60%),25,IF(L9&lt;50%,0,""))))))</f>
        <v>50</v>
      </c>
    </row>
    <row r="10" spans="1:16" s="1" customFormat="1" ht="15.75" customHeight="1" x14ac:dyDescent="0.25">
      <c r="A10" s="22" t="s">
        <v>24</v>
      </c>
      <c r="B10" s="56" t="s">
        <v>171</v>
      </c>
      <c r="C10" s="9">
        <v>0.7</v>
      </c>
      <c r="D10" s="117"/>
      <c r="E10" s="14"/>
      <c r="F10" s="14">
        <v>0.01</v>
      </c>
      <c r="G10" s="14">
        <v>0.05</v>
      </c>
      <c r="H10" s="14">
        <v>0.05</v>
      </c>
      <c r="I10" s="14"/>
      <c r="J10" s="14"/>
      <c r="K10" s="15">
        <f>SUM(D10:J10)</f>
        <v>0.11000000000000001</v>
      </c>
      <c r="L10" s="16">
        <f>C10+K10</f>
        <v>0.80999999999999994</v>
      </c>
      <c r="M10" s="4">
        <f>IF(L10&gt;=90%,50,IF(AND(80%&lt;=L10,L10&lt;90%),45,IF(AND(70%&lt;=L10,L10&lt;80%),40,IF(AND(60%&lt;=L10,L10&lt;70%),30,IF(AND(50%&lt;=L10,L10&lt;60%),25,IF(L10&lt;50%,0,""))))))</f>
        <v>45</v>
      </c>
    </row>
    <row r="11" spans="1:16" s="1" customFormat="1" ht="15.75" customHeight="1" x14ac:dyDescent="0.25">
      <c r="A11" s="22" t="s">
        <v>25</v>
      </c>
      <c r="B11" s="56" t="s">
        <v>172</v>
      </c>
      <c r="C11" s="9">
        <v>0.7</v>
      </c>
      <c r="D11" s="117"/>
      <c r="E11" s="14"/>
      <c r="F11" s="2"/>
      <c r="G11" s="14">
        <v>0.05</v>
      </c>
      <c r="H11" s="14">
        <v>0.05</v>
      </c>
      <c r="I11" s="14"/>
      <c r="J11" s="14"/>
      <c r="K11" s="15">
        <f>SUM(D11:J11)</f>
        <v>0.1</v>
      </c>
      <c r="L11" s="16">
        <f>C11+K11</f>
        <v>0.79999999999999993</v>
      </c>
      <c r="M11" s="4">
        <f>IF(L11&gt;=90%,50,IF(AND(80%&lt;=L11,L11&lt;90%),45,IF(AND(70%&lt;=L11,L11&lt;80%),40,IF(AND(60%&lt;=L11,L11&lt;70%),30,IF(AND(50%&lt;=L11,L11&lt;60%),25,IF(L11&lt;50%,0,""))))))</f>
        <v>45</v>
      </c>
    </row>
    <row r="12" spans="1:16" ht="42" customHeight="1" x14ac:dyDescent="0.25">
      <c r="A12" s="288" t="s">
        <v>397</v>
      </c>
      <c r="B12" s="288"/>
      <c r="C12" s="288"/>
      <c r="D12" s="288"/>
      <c r="E12" s="288"/>
      <c r="F12" s="288"/>
      <c r="G12" s="288"/>
      <c r="H12" s="288"/>
      <c r="I12" s="288"/>
      <c r="J12" s="288"/>
      <c r="K12" s="288"/>
      <c r="L12" s="288"/>
      <c r="M12" s="288"/>
    </row>
    <row r="14" spans="1:16" ht="18.75" x14ac:dyDescent="0.3">
      <c r="A14" s="289" t="s">
        <v>6</v>
      </c>
      <c r="B14" s="289"/>
      <c r="C14" s="289"/>
      <c r="D14" s="289"/>
      <c r="E14" s="289"/>
      <c r="F14" s="289"/>
      <c r="G14" s="289"/>
      <c r="H14" s="289"/>
      <c r="I14" s="289"/>
      <c r="J14" s="289"/>
      <c r="K14" s="289"/>
      <c r="L14" s="289"/>
      <c r="M14" s="289"/>
    </row>
    <row r="16" spans="1:16" ht="114" x14ac:dyDescent="0.25">
      <c r="A16" s="111" t="s">
        <v>7</v>
      </c>
      <c r="B16" s="291" t="s">
        <v>8</v>
      </c>
      <c r="C16" s="291"/>
      <c r="D16" s="291"/>
      <c r="E16" s="107" t="s">
        <v>9</v>
      </c>
      <c r="F16" s="107" t="s">
        <v>10</v>
      </c>
      <c r="G16" s="107" t="s">
        <v>11</v>
      </c>
      <c r="H16" s="107" t="s">
        <v>12</v>
      </c>
      <c r="I16" s="107"/>
      <c r="J16" s="107" t="s">
        <v>13</v>
      </c>
      <c r="K16" s="107" t="s">
        <v>322</v>
      </c>
      <c r="L16" s="290"/>
      <c r="M16" s="290"/>
    </row>
    <row r="17" spans="1:13" ht="48" customHeight="1" x14ac:dyDescent="0.25">
      <c r="A17" s="6">
        <v>1</v>
      </c>
      <c r="B17" s="265" t="s">
        <v>373</v>
      </c>
      <c r="C17" s="265"/>
      <c r="D17" s="265"/>
      <c r="E17" s="125" t="s">
        <v>103</v>
      </c>
      <c r="F17" s="125" t="s">
        <v>103</v>
      </c>
      <c r="G17" s="21">
        <v>2</v>
      </c>
      <c r="H17" s="21">
        <v>2</v>
      </c>
      <c r="I17" s="21"/>
      <c r="J17" s="21">
        <v>0</v>
      </c>
      <c r="K17" s="126">
        <v>0.03</v>
      </c>
      <c r="L17" s="290"/>
      <c r="M17" s="290"/>
    </row>
    <row r="18" spans="1:13" ht="42.75" customHeight="1" x14ac:dyDescent="0.25">
      <c r="A18" s="6">
        <v>2</v>
      </c>
      <c r="B18" s="265" t="s">
        <v>580</v>
      </c>
      <c r="C18" s="265"/>
      <c r="D18" s="265"/>
      <c r="E18" s="54" t="s">
        <v>399</v>
      </c>
      <c r="F18" s="20"/>
      <c r="G18" s="21">
        <v>2</v>
      </c>
      <c r="H18" s="21">
        <v>2</v>
      </c>
      <c r="I18" s="21"/>
      <c r="J18" s="21">
        <v>0</v>
      </c>
      <c r="K18" s="126">
        <v>0.01</v>
      </c>
      <c r="L18" s="290"/>
      <c r="M18" s="290"/>
    </row>
    <row r="19" spans="1:13" ht="36" customHeight="1" x14ac:dyDescent="0.25">
      <c r="A19" s="6">
        <v>3</v>
      </c>
      <c r="B19" s="264" t="s">
        <v>558</v>
      </c>
      <c r="C19" s="265"/>
      <c r="D19" s="265"/>
      <c r="E19" s="54" t="s">
        <v>375</v>
      </c>
      <c r="F19" s="20"/>
      <c r="G19" s="21">
        <v>2</v>
      </c>
      <c r="H19" s="21">
        <v>2</v>
      </c>
      <c r="I19" s="21"/>
      <c r="J19" s="21">
        <v>0</v>
      </c>
      <c r="K19" s="126">
        <v>0.01</v>
      </c>
      <c r="L19" s="290"/>
      <c r="M19" s="290"/>
    </row>
    <row r="20" spans="1:13" ht="53.25" customHeight="1" x14ac:dyDescent="0.25">
      <c r="A20" s="6">
        <v>4</v>
      </c>
      <c r="B20" s="379" t="s">
        <v>581</v>
      </c>
      <c r="C20" s="379"/>
      <c r="D20" s="379"/>
      <c r="E20" s="54" t="s">
        <v>399</v>
      </c>
      <c r="F20" s="21"/>
      <c r="G20" s="21">
        <v>3</v>
      </c>
      <c r="H20" s="21">
        <v>3</v>
      </c>
      <c r="I20" s="21"/>
      <c r="J20" s="21">
        <v>0</v>
      </c>
      <c r="K20" s="126">
        <v>0.05</v>
      </c>
      <c r="L20" s="290"/>
      <c r="M20" s="290"/>
    </row>
    <row r="21" spans="1:13" ht="40.5" customHeight="1" x14ac:dyDescent="0.25">
      <c r="A21" s="6">
        <v>5</v>
      </c>
      <c r="B21" s="378" t="s">
        <v>582</v>
      </c>
      <c r="C21" s="378"/>
      <c r="D21" s="378"/>
      <c r="E21" s="54" t="s">
        <v>399</v>
      </c>
      <c r="F21" s="21"/>
      <c r="G21" s="21">
        <v>3</v>
      </c>
      <c r="H21" s="21">
        <v>3</v>
      </c>
      <c r="I21" s="21"/>
      <c r="J21" s="21">
        <v>0</v>
      </c>
      <c r="K21" s="126">
        <v>0.05</v>
      </c>
      <c r="L21" s="290"/>
      <c r="M21" s="290"/>
    </row>
    <row r="22" spans="1:13" ht="36" customHeight="1" x14ac:dyDescent="0.25">
      <c r="A22" s="6">
        <v>6</v>
      </c>
      <c r="B22" s="378" t="s">
        <v>583</v>
      </c>
      <c r="C22" s="378"/>
      <c r="D22" s="378"/>
      <c r="E22" s="26">
        <v>43680</v>
      </c>
      <c r="F22" s="21" t="s">
        <v>513</v>
      </c>
      <c r="G22" s="53">
        <v>2</v>
      </c>
      <c r="H22" s="53">
        <v>2</v>
      </c>
      <c r="I22" s="53"/>
      <c r="J22" s="53">
        <v>0</v>
      </c>
      <c r="K22" s="126">
        <v>7.0000000000000007E-2</v>
      </c>
      <c r="L22" s="290"/>
      <c r="M22" s="290"/>
    </row>
    <row r="23" spans="1:13" ht="33" customHeight="1" x14ac:dyDescent="0.25">
      <c r="A23" s="6">
        <v>7</v>
      </c>
      <c r="B23" s="378" t="s">
        <v>584</v>
      </c>
      <c r="C23" s="378"/>
      <c r="D23" s="378"/>
      <c r="E23" s="58">
        <v>43619</v>
      </c>
      <c r="F23" s="107" t="s">
        <v>513</v>
      </c>
      <c r="G23" s="53">
        <v>1</v>
      </c>
      <c r="H23" s="53">
        <v>1</v>
      </c>
      <c r="I23" s="53"/>
      <c r="J23" s="53">
        <v>0</v>
      </c>
      <c r="K23" s="126">
        <v>7.0000000000000007E-2</v>
      </c>
      <c r="L23" s="290"/>
      <c r="M23" s="290"/>
    </row>
    <row r="24" spans="1:13" ht="16.5" customHeight="1" x14ac:dyDescent="0.25">
      <c r="A24" s="96"/>
      <c r="B24" s="173"/>
      <c r="C24" s="173"/>
      <c r="D24" s="173"/>
      <c r="E24" s="174"/>
      <c r="F24" s="99"/>
      <c r="G24" s="175"/>
      <c r="H24" s="175"/>
      <c r="I24" s="175"/>
      <c r="J24" s="175"/>
      <c r="K24" s="176"/>
      <c r="L24" s="177"/>
      <c r="M24" s="177"/>
    </row>
    <row r="25" spans="1:13" ht="15.75" x14ac:dyDescent="0.25">
      <c r="E25" s="262" t="s">
        <v>16</v>
      </c>
      <c r="F25" s="262"/>
      <c r="G25" s="262"/>
      <c r="H25" s="262"/>
      <c r="I25" s="262"/>
      <c r="J25" s="262"/>
      <c r="K25" s="262"/>
      <c r="L25" s="262"/>
      <c r="M25" s="262"/>
    </row>
    <row r="26" spans="1:13" ht="15.75" x14ac:dyDescent="0.25">
      <c r="E26" s="263" t="s">
        <v>17</v>
      </c>
      <c r="F26" s="263"/>
      <c r="G26" s="263"/>
      <c r="H26" s="263"/>
      <c r="I26" s="263"/>
      <c r="J26" s="263"/>
      <c r="K26" s="263"/>
      <c r="L26" s="263"/>
      <c r="M26" s="263"/>
    </row>
  </sheetData>
  <mergeCells count="32">
    <mergeCell ref="B19:D19"/>
    <mergeCell ref="B16:D16"/>
    <mergeCell ref="B17:D17"/>
    <mergeCell ref="B18:D18"/>
    <mergeCell ref="A12:M12"/>
    <mergeCell ref="A14:M14"/>
    <mergeCell ref="L16:M16"/>
    <mergeCell ref="L17:M17"/>
    <mergeCell ref="L18:M18"/>
    <mergeCell ref="L19:M19"/>
    <mergeCell ref="A1:D1"/>
    <mergeCell ref="A3:M3"/>
    <mergeCell ref="A4:M4"/>
    <mergeCell ref="A5:A7"/>
    <mergeCell ref="B5:B7"/>
    <mergeCell ref="C5:C7"/>
    <mergeCell ref="D5:K5"/>
    <mergeCell ref="L5:L7"/>
    <mergeCell ref="M5:M7"/>
    <mergeCell ref="D6:F6"/>
    <mergeCell ref="G6:J6"/>
    <mergeCell ref="K6:K7"/>
    <mergeCell ref="B23:D23"/>
    <mergeCell ref="L23:M23"/>
    <mergeCell ref="E25:M25"/>
    <mergeCell ref="E26:M26"/>
    <mergeCell ref="B20:D20"/>
    <mergeCell ref="L20:M20"/>
    <mergeCell ref="B21:D21"/>
    <mergeCell ref="L21:M21"/>
    <mergeCell ref="B22:D22"/>
    <mergeCell ref="L22:M22"/>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28"/>
  <sheetViews>
    <sheetView topLeftCell="A19" zoomScale="110" zoomScaleNormal="110" workbookViewId="0">
      <selection activeCell="B22" sqref="B22:D22"/>
    </sheetView>
  </sheetViews>
  <sheetFormatPr defaultRowHeight="15" x14ac:dyDescent="0.25"/>
  <cols>
    <col min="1" max="1" width="5.28515625" customWidth="1"/>
    <col min="2" max="2" width="24" customWidth="1"/>
    <col min="3" max="3" width="13.28515625" style="1" customWidth="1"/>
    <col min="4" max="4" width="9.140625" customWidth="1"/>
    <col min="5" max="5" width="10.7109375" style="25" customWidth="1"/>
    <col min="6" max="8" width="9.140625" style="25" customWidth="1"/>
    <col min="9" max="10" width="10" style="25" customWidth="1"/>
    <col min="11" max="11" width="9.28515625" style="119" customWidth="1"/>
    <col min="12" max="12" width="9.28515625" customWidth="1"/>
    <col min="13" max="13" width="9.140625" customWidth="1"/>
    <col min="14" max="14" width="7.42578125" customWidth="1"/>
    <col min="257" max="257" width="5.28515625" customWidth="1"/>
    <col min="258" max="258" width="24" customWidth="1"/>
    <col min="259" max="259" width="13.28515625" customWidth="1"/>
    <col min="260" max="260" width="9.140625" customWidth="1"/>
    <col min="261" max="261" width="10.7109375" customWidth="1"/>
    <col min="262" max="264" width="9.140625" customWidth="1"/>
    <col min="265" max="266" width="10" customWidth="1"/>
    <col min="267" max="268" width="9.28515625" customWidth="1"/>
    <col min="269" max="269" width="9.140625" customWidth="1"/>
    <col min="270" max="270" width="7.42578125" customWidth="1"/>
    <col min="513" max="513" width="5.28515625" customWidth="1"/>
    <col min="514" max="514" width="24" customWidth="1"/>
    <col min="515" max="515" width="13.28515625" customWidth="1"/>
    <col min="516" max="516" width="9.140625" customWidth="1"/>
    <col min="517" max="517" width="10.7109375" customWidth="1"/>
    <col min="518" max="520" width="9.140625" customWidth="1"/>
    <col min="521" max="522" width="10" customWidth="1"/>
    <col min="523" max="524" width="9.28515625" customWidth="1"/>
    <col min="525" max="525" width="9.140625" customWidth="1"/>
    <col min="526" max="526" width="7.42578125" customWidth="1"/>
    <col min="769" max="769" width="5.28515625" customWidth="1"/>
    <col min="770" max="770" width="24" customWidth="1"/>
    <col min="771" max="771" width="13.28515625" customWidth="1"/>
    <col min="772" max="772" width="9.140625" customWidth="1"/>
    <col min="773" max="773" width="10.7109375" customWidth="1"/>
    <col min="774" max="776" width="9.140625" customWidth="1"/>
    <col min="777" max="778" width="10" customWidth="1"/>
    <col min="779" max="780" width="9.28515625" customWidth="1"/>
    <col min="781" max="781" width="9.140625" customWidth="1"/>
    <col min="782" max="782" width="7.42578125" customWidth="1"/>
    <col min="1025" max="1025" width="5.28515625" customWidth="1"/>
    <col min="1026" max="1026" width="24" customWidth="1"/>
    <col min="1027" max="1027" width="13.28515625" customWidth="1"/>
    <col min="1028" max="1028" width="9.140625" customWidth="1"/>
    <col min="1029" max="1029" width="10.7109375" customWidth="1"/>
    <col min="1030" max="1032" width="9.140625" customWidth="1"/>
    <col min="1033" max="1034" width="10" customWidth="1"/>
    <col min="1035" max="1036" width="9.28515625" customWidth="1"/>
    <col min="1037" max="1037" width="9.140625" customWidth="1"/>
    <col min="1038" max="1038" width="7.42578125" customWidth="1"/>
    <col min="1281" max="1281" width="5.28515625" customWidth="1"/>
    <col min="1282" max="1282" width="24" customWidth="1"/>
    <col min="1283" max="1283" width="13.28515625" customWidth="1"/>
    <col min="1284" max="1284" width="9.140625" customWidth="1"/>
    <col min="1285" max="1285" width="10.7109375" customWidth="1"/>
    <col min="1286" max="1288" width="9.140625" customWidth="1"/>
    <col min="1289" max="1290" width="10" customWidth="1"/>
    <col min="1291" max="1292" width="9.28515625" customWidth="1"/>
    <col min="1293" max="1293" width="9.140625" customWidth="1"/>
    <col min="1294" max="1294" width="7.42578125" customWidth="1"/>
    <col min="1537" max="1537" width="5.28515625" customWidth="1"/>
    <col min="1538" max="1538" width="24" customWidth="1"/>
    <col min="1539" max="1539" width="13.28515625" customWidth="1"/>
    <col min="1540" max="1540" width="9.140625" customWidth="1"/>
    <col min="1541" max="1541" width="10.7109375" customWidth="1"/>
    <col min="1542" max="1544" width="9.140625" customWidth="1"/>
    <col min="1545" max="1546" width="10" customWidth="1"/>
    <col min="1547" max="1548" width="9.28515625" customWidth="1"/>
    <col min="1549" max="1549" width="9.140625" customWidth="1"/>
    <col min="1550" max="1550" width="7.42578125" customWidth="1"/>
    <col min="1793" max="1793" width="5.28515625" customWidth="1"/>
    <col min="1794" max="1794" width="24" customWidth="1"/>
    <col min="1795" max="1795" width="13.28515625" customWidth="1"/>
    <col min="1796" max="1796" width="9.140625" customWidth="1"/>
    <col min="1797" max="1797" width="10.7109375" customWidth="1"/>
    <col min="1798" max="1800" width="9.140625" customWidth="1"/>
    <col min="1801" max="1802" width="10" customWidth="1"/>
    <col min="1803" max="1804" width="9.28515625" customWidth="1"/>
    <col min="1805" max="1805" width="9.140625" customWidth="1"/>
    <col min="1806" max="1806" width="7.42578125" customWidth="1"/>
    <col min="2049" max="2049" width="5.28515625" customWidth="1"/>
    <col min="2050" max="2050" width="24" customWidth="1"/>
    <col min="2051" max="2051" width="13.28515625" customWidth="1"/>
    <col min="2052" max="2052" width="9.140625" customWidth="1"/>
    <col min="2053" max="2053" width="10.7109375" customWidth="1"/>
    <col min="2054" max="2056" width="9.140625" customWidth="1"/>
    <col min="2057" max="2058" width="10" customWidth="1"/>
    <col min="2059" max="2060" width="9.28515625" customWidth="1"/>
    <col min="2061" max="2061" width="9.140625" customWidth="1"/>
    <col min="2062" max="2062" width="7.42578125" customWidth="1"/>
    <col min="2305" max="2305" width="5.28515625" customWidth="1"/>
    <col min="2306" max="2306" width="24" customWidth="1"/>
    <col min="2307" max="2307" width="13.28515625" customWidth="1"/>
    <col min="2308" max="2308" width="9.140625" customWidth="1"/>
    <col min="2309" max="2309" width="10.7109375" customWidth="1"/>
    <col min="2310" max="2312" width="9.140625" customWidth="1"/>
    <col min="2313" max="2314" width="10" customWidth="1"/>
    <col min="2315" max="2316" width="9.28515625" customWidth="1"/>
    <col min="2317" max="2317" width="9.140625" customWidth="1"/>
    <col min="2318" max="2318" width="7.42578125" customWidth="1"/>
    <col min="2561" max="2561" width="5.28515625" customWidth="1"/>
    <col min="2562" max="2562" width="24" customWidth="1"/>
    <col min="2563" max="2563" width="13.28515625" customWidth="1"/>
    <col min="2564" max="2564" width="9.140625" customWidth="1"/>
    <col min="2565" max="2565" width="10.7109375" customWidth="1"/>
    <col min="2566" max="2568" width="9.140625" customWidth="1"/>
    <col min="2569" max="2570" width="10" customWidth="1"/>
    <col min="2571" max="2572" width="9.28515625" customWidth="1"/>
    <col min="2573" max="2573" width="9.140625" customWidth="1"/>
    <col min="2574" max="2574" width="7.42578125" customWidth="1"/>
    <col min="2817" max="2817" width="5.28515625" customWidth="1"/>
    <col min="2818" max="2818" width="24" customWidth="1"/>
    <col min="2819" max="2819" width="13.28515625" customWidth="1"/>
    <col min="2820" max="2820" width="9.140625" customWidth="1"/>
    <col min="2821" max="2821" width="10.7109375" customWidth="1"/>
    <col min="2822" max="2824" width="9.140625" customWidth="1"/>
    <col min="2825" max="2826" width="10" customWidth="1"/>
    <col min="2827" max="2828" width="9.28515625" customWidth="1"/>
    <col min="2829" max="2829" width="9.140625" customWidth="1"/>
    <col min="2830" max="2830" width="7.42578125" customWidth="1"/>
    <col min="3073" max="3073" width="5.28515625" customWidth="1"/>
    <col min="3074" max="3074" width="24" customWidth="1"/>
    <col min="3075" max="3075" width="13.28515625" customWidth="1"/>
    <col min="3076" max="3076" width="9.140625" customWidth="1"/>
    <col min="3077" max="3077" width="10.7109375" customWidth="1"/>
    <col min="3078" max="3080" width="9.140625" customWidth="1"/>
    <col min="3081" max="3082" width="10" customWidth="1"/>
    <col min="3083" max="3084" width="9.28515625" customWidth="1"/>
    <col min="3085" max="3085" width="9.140625" customWidth="1"/>
    <col min="3086" max="3086" width="7.42578125" customWidth="1"/>
    <col min="3329" max="3329" width="5.28515625" customWidth="1"/>
    <col min="3330" max="3330" width="24" customWidth="1"/>
    <col min="3331" max="3331" width="13.28515625" customWidth="1"/>
    <col min="3332" max="3332" width="9.140625" customWidth="1"/>
    <col min="3333" max="3333" width="10.7109375" customWidth="1"/>
    <col min="3334" max="3336" width="9.140625" customWidth="1"/>
    <col min="3337" max="3338" width="10" customWidth="1"/>
    <col min="3339" max="3340" width="9.28515625" customWidth="1"/>
    <col min="3341" max="3341" width="9.140625" customWidth="1"/>
    <col min="3342" max="3342" width="7.42578125" customWidth="1"/>
    <col min="3585" max="3585" width="5.28515625" customWidth="1"/>
    <col min="3586" max="3586" width="24" customWidth="1"/>
    <col min="3587" max="3587" width="13.28515625" customWidth="1"/>
    <col min="3588" max="3588" width="9.140625" customWidth="1"/>
    <col min="3589" max="3589" width="10.7109375" customWidth="1"/>
    <col min="3590" max="3592" width="9.140625" customWidth="1"/>
    <col min="3593" max="3594" width="10" customWidth="1"/>
    <col min="3595" max="3596" width="9.28515625" customWidth="1"/>
    <col min="3597" max="3597" width="9.140625" customWidth="1"/>
    <col min="3598" max="3598" width="7.42578125" customWidth="1"/>
    <col min="3841" max="3841" width="5.28515625" customWidth="1"/>
    <col min="3842" max="3842" width="24" customWidth="1"/>
    <col min="3843" max="3843" width="13.28515625" customWidth="1"/>
    <col min="3844" max="3844" width="9.140625" customWidth="1"/>
    <col min="3845" max="3845" width="10.7109375" customWidth="1"/>
    <col min="3846" max="3848" width="9.140625" customWidth="1"/>
    <col min="3849" max="3850" width="10" customWidth="1"/>
    <col min="3851" max="3852" width="9.28515625" customWidth="1"/>
    <col min="3853" max="3853" width="9.140625" customWidth="1"/>
    <col min="3854" max="3854" width="7.42578125" customWidth="1"/>
    <col min="4097" max="4097" width="5.28515625" customWidth="1"/>
    <col min="4098" max="4098" width="24" customWidth="1"/>
    <col min="4099" max="4099" width="13.28515625" customWidth="1"/>
    <col min="4100" max="4100" width="9.140625" customWidth="1"/>
    <col min="4101" max="4101" width="10.7109375" customWidth="1"/>
    <col min="4102" max="4104" width="9.140625" customWidth="1"/>
    <col min="4105" max="4106" width="10" customWidth="1"/>
    <col min="4107" max="4108" width="9.28515625" customWidth="1"/>
    <col min="4109" max="4109" width="9.140625" customWidth="1"/>
    <col min="4110" max="4110" width="7.42578125" customWidth="1"/>
    <col min="4353" max="4353" width="5.28515625" customWidth="1"/>
    <col min="4354" max="4354" width="24" customWidth="1"/>
    <col min="4355" max="4355" width="13.28515625" customWidth="1"/>
    <col min="4356" max="4356" width="9.140625" customWidth="1"/>
    <col min="4357" max="4357" width="10.7109375" customWidth="1"/>
    <col min="4358" max="4360" width="9.140625" customWidth="1"/>
    <col min="4361" max="4362" width="10" customWidth="1"/>
    <col min="4363" max="4364" width="9.28515625" customWidth="1"/>
    <col min="4365" max="4365" width="9.140625" customWidth="1"/>
    <col min="4366" max="4366" width="7.42578125" customWidth="1"/>
    <col min="4609" max="4609" width="5.28515625" customWidth="1"/>
    <col min="4610" max="4610" width="24" customWidth="1"/>
    <col min="4611" max="4611" width="13.28515625" customWidth="1"/>
    <col min="4612" max="4612" width="9.140625" customWidth="1"/>
    <col min="4613" max="4613" width="10.7109375" customWidth="1"/>
    <col min="4614" max="4616" width="9.140625" customWidth="1"/>
    <col min="4617" max="4618" width="10" customWidth="1"/>
    <col min="4619" max="4620" width="9.28515625" customWidth="1"/>
    <col min="4621" max="4621" width="9.140625" customWidth="1"/>
    <col min="4622" max="4622" width="7.42578125" customWidth="1"/>
    <col min="4865" max="4865" width="5.28515625" customWidth="1"/>
    <col min="4866" max="4866" width="24" customWidth="1"/>
    <col min="4867" max="4867" width="13.28515625" customWidth="1"/>
    <col min="4868" max="4868" width="9.140625" customWidth="1"/>
    <col min="4869" max="4869" width="10.7109375" customWidth="1"/>
    <col min="4870" max="4872" width="9.140625" customWidth="1"/>
    <col min="4873" max="4874" width="10" customWidth="1"/>
    <col min="4875" max="4876" width="9.28515625" customWidth="1"/>
    <col min="4877" max="4877" width="9.140625" customWidth="1"/>
    <col min="4878" max="4878" width="7.42578125" customWidth="1"/>
    <col min="5121" max="5121" width="5.28515625" customWidth="1"/>
    <col min="5122" max="5122" width="24" customWidth="1"/>
    <col min="5123" max="5123" width="13.28515625" customWidth="1"/>
    <col min="5124" max="5124" width="9.140625" customWidth="1"/>
    <col min="5125" max="5125" width="10.7109375" customWidth="1"/>
    <col min="5126" max="5128" width="9.140625" customWidth="1"/>
    <col min="5129" max="5130" width="10" customWidth="1"/>
    <col min="5131" max="5132" width="9.28515625" customWidth="1"/>
    <col min="5133" max="5133" width="9.140625" customWidth="1"/>
    <col min="5134" max="5134" width="7.42578125" customWidth="1"/>
    <col min="5377" max="5377" width="5.28515625" customWidth="1"/>
    <col min="5378" max="5378" width="24" customWidth="1"/>
    <col min="5379" max="5379" width="13.28515625" customWidth="1"/>
    <col min="5380" max="5380" width="9.140625" customWidth="1"/>
    <col min="5381" max="5381" width="10.7109375" customWidth="1"/>
    <col min="5382" max="5384" width="9.140625" customWidth="1"/>
    <col min="5385" max="5386" width="10" customWidth="1"/>
    <col min="5387" max="5388" width="9.28515625" customWidth="1"/>
    <col min="5389" max="5389" width="9.140625" customWidth="1"/>
    <col min="5390" max="5390" width="7.42578125" customWidth="1"/>
    <col min="5633" max="5633" width="5.28515625" customWidth="1"/>
    <col min="5634" max="5634" width="24" customWidth="1"/>
    <col min="5635" max="5635" width="13.28515625" customWidth="1"/>
    <col min="5636" max="5636" width="9.140625" customWidth="1"/>
    <col min="5637" max="5637" width="10.7109375" customWidth="1"/>
    <col min="5638" max="5640" width="9.140625" customWidth="1"/>
    <col min="5641" max="5642" width="10" customWidth="1"/>
    <col min="5643" max="5644" width="9.28515625" customWidth="1"/>
    <col min="5645" max="5645" width="9.140625" customWidth="1"/>
    <col min="5646" max="5646" width="7.42578125" customWidth="1"/>
    <col min="5889" max="5889" width="5.28515625" customWidth="1"/>
    <col min="5890" max="5890" width="24" customWidth="1"/>
    <col min="5891" max="5891" width="13.28515625" customWidth="1"/>
    <col min="5892" max="5892" width="9.140625" customWidth="1"/>
    <col min="5893" max="5893" width="10.7109375" customWidth="1"/>
    <col min="5894" max="5896" width="9.140625" customWidth="1"/>
    <col min="5897" max="5898" width="10" customWidth="1"/>
    <col min="5899" max="5900" width="9.28515625" customWidth="1"/>
    <col min="5901" max="5901" width="9.140625" customWidth="1"/>
    <col min="5902" max="5902" width="7.42578125" customWidth="1"/>
    <col min="6145" max="6145" width="5.28515625" customWidth="1"/>
    <col min="6146" max="6146" width="24" customWidth="1"/>
    <col min="6147" max="6147" width="13.28515625" customWidth="1"/>
    <col min="6148" max="6148" width="9.140625" customWidth="1"/>
    <col min="6149" max="6149" width="10.7109375" customWidth="1"/>
    <col min="6150" max="6152" width="9.140625" customWidth="1"/>
    <col min="6153" max="6154" width="10" customWidth="1"/>
    <col min="6155" max="6156" width="9.28515625" customWidth="1"/>
    <col min="6157" max="6157" width="9.140625" customWidth="1"/>
    <col min="6158" max="6158" width="7.42578125" customWidth="1"/>
    <col min="6401" max="6401" width="5.28515625" customWidth="1"/>
    <col min="6402" max="6402" width="24" customWidth="1"/>
    <col min="6403" max="6403" width="13.28515625" customWidth="1"/>
    <col min="6404" max="6404" width="9.140625" customWidth="1"/>
    <col min="6405" max="6405" width="10.7109375" customWidth="1"/>
    <col min="6406" max="6408" width="9.140625" customWidth="1"/>
    <col min="6409" max="6410" width="10" customWidth="1"/>
    <col min="6411" max="6412" width="9.28515625" customWidth="1"/>
    <col min="6413" max="6413" width="9.140625" customWidth="1"/>
    <col min="6414" max="6414" width="7.42578125" customWidth="1"/>
    <col min="6657" max="6657" width="5.28515625" customWidth="1"/>
    <col min="6658" max="6658" width="24" customWidth="1"/>
    <col min="6659" max="6659" width="13.28515625" customWidth="1"/>
    <col min="6660" max="6660" width="9.140625" customWidth="1"/>
    <col min="6661" max="6661" width="10.7109375" customWidth="1"/>
    <col min="6662" max="6664" width="9.140625" customWidth="1"/>
    <col min="6665" max="6666" width="10" customWidth="1"/>
    <col min="6667" max="6668" width="9.28515625" customWidth="1"/>
    <col min="6669" max="6669" width="9.140625" customWidth="1"/>
    <col min="6670" max="6670" width="7.42578125" customWidth="1"/>
    <col min="6913" max="6913" width="5.28515625" customWidth="1"/>
    <col min="6914" max="6914" width="24" customWidth="1"/>
    <col min="6915" max="6915" width="13.28515625" customWidth="1"/>
    <col min="6916" max="6916" width="9.140625" customWidth="1"/>
    <col min="6917" max="6917" width="10.7109375" customWidth="1"/>
    <col min="6918" max="6920" width="9.140625" customWidth="1"/>
    <col min="6921" max="6922" width="10" customWidth="1"/>
    <col min="6923" max="6924" width="9.28515625" customWidth="1"/>
    <col min="6925" max="6925" width="9.140625" customWidth="1"/>
    <col min="6926" max="6926" width="7.42578125" customWidth="1"/>
    <col min="7169" max="7169" width="5.28515625" customWidth="1"/>
    <col min="7170" max="7170" width="24" customWidth="1"/>
    <col min="7171" max="7171" width="13.28515625" customWidth="1"/>
    <col min="7172" max="7172" width="9.140625" customWidth="1"/>
    <col min="7173" max="7173" width="10.7109375" customWidth="1"/>
    <col min="7174" max="7176" width="9.140625" customWidth="1"/>
    <col min="7177" max="7178" width="10" customWidth="1"/>
    <col min="7179" max="7180" width="9.28515625" customWidth="1"/>
    <col min="7181" max="7181" width="9.140625" customWidth="1"/>
    <col min="7182" max="7182" width="7.42578125" customWidth="1"/>
    <col min="7425" max="7425" width="5.28515625" customWidth="1"/>
    <col min="7426" max="7426" width="24" customWidth="1"/>
    <col min="7427" max="7427" width="13.28515625" customWidth="1"/>
    <col min="7428" max="7428" width="9.140625" customWidth="1"/>
    <col min="7429" max="7429" width="10.7109375" customWidth="1"/>
    <col min="7430" max="7432" width="9.140625" customWidth="1"/>
    <col min="7433" max="7434" width="10" customWidth="1"/>
    <col min="7435" max="7436" width="9.28515625" customWidth="1"/>
    <col min="7437" max="7437" width="9.140625" customWidth="1"/>
    <col min="7438" max="7438" width="7.42578125" customWidth="1"/>
    <col min="7681" max="7681" width="5.28515625" customWidth="1"/>
    <col min="7682" max="7682" width="24" customWidth="1"/>
    <col min="7683" max="7683" width="13.28515625" customWidth="1"/>
    <col min="7684" max="7684" width="9.140625" customWidth="1"/>
    <col min="7685" max="7685" width="10.7109375" customWidth="1"/>
    <col min="7686" max="7688" width="9.140625" customWidth="1"/>
    <col min="7689" max="7690" width="10" customWidth="1"/>
    <col min="7691" max="7692" width="9.28515625" customWidth="1"/>
    <col min="7693" max="7693" width="9.140625" customWidth="1"/>
    <col min="7694" max="7694" width="7.42578125" customWidth="1"/>
    <col min="7937" max="7937" width="5.28515625" customWidth="1"/>
    <col min="7938" max="7938" width="24" customWidth="1"/>
    <col min="7939" max="7939" width="13.28515625" customWidth="1"/>
    <col min="7940" max="7940" width="9.140625" customWidth="1"/>
    <col min="7941" max="7941" width="10.7109375" customWidth="1"/>
    <col min="7942" max="7944" width="9.140625" customWidth="1"/>
    <col min="7945" max="7946" width="10" customWidth="1"/>
    <col min="7947" max="7948" width="9.28515625" customWidth="1"/>
    <col min="7949" max="7949" width="9.140625" customWidth="1"/>
    <col min="7950" max="7950" width="7.42578125" customWidth="1"/>
    <col min="8193" max="8193" width="5.28515625" customWidth="1"/>
    <col min="8194" max="8194" width="24" customWidth="1"/>
    <col min="8195" max="8195" width="13.28515625" customWidth="1"/>
    <col min="8196" max="8196" width="9.140625" customWidth="1"/>
    <col min="8197" max="8197" width="10.7109375" customWidth="1"/>
    <col min="8198" max="8200" width="9.140625" customWidth="1"/>
    <col min="8201" max="8202" width="10" customWidth="1"/>
    <col min="8203" max="8204" width="9.28515625" customWidth="1"/>
    <col min="8205" max="8205" width="9.140625" customWidth="1"/>
    <col min="8206" max="8206" width="7.42578125" customWidth="1"/>
    <col min="8449" max="8449" width="5.28515625" customWidth="1"/>
    <col min="8450" max="8450" width="24" customWidth="1"/>
    <col min="8451" max="8451" width="13.28515625" customWidth="1"/>
    <col min="8452" max="8452" width="9.140625" customWidth="1"/>
    <col min="8453" max="8453" width="10.7109375" customWidth="1"/>
    <col min="8454" max="8456" width="9.140625" customWidth="1"/>
    <col min="8457" max="8458" width="10" customWidth="1"/>
    <col min="8459" max="8460" width="9.28515625" customWidth="1"/>
    <col min="8461" max="8461" width="9.140625" customWidth="1"/>
    <col min="8462" max="8462" width="7.42578125" customWidth="1"/>
    <col min="8705" max="8705" width="5.28515625" customWidth="1"/>
    <col min="8706" max="8706" width="24" customWidth="1"/>
    <col min="8707" max="8707" width="13.28515625" customWidth="1"/>
    <col min="8708" max="8708" width="9.140625" customWidth="1"/>
    <col min="8709" max="8709" width="10.7109375" customWidth="1"/>
    <col min="8710" max="8712" width="9.140625" customWidth="1"/>
    <col min="8713" max="8714" width="10" customWidth="1"/>
    <col min="8715" max="8716" width="9.28515625" customWidth="1"/>
    <col min="8717" max="8717" width="9.140625" customWidth="1"/>
    <col min="8718" max="8718" width="7.42578125" customWidth="1"/>
    <col min="8961" max="8961" width="5.28515625" customWidth="1"/>
    <col min="8962" max="8962" width="24" customWidth="1"/>
    <col min="8963" max="8963" width="13.28515625" customWidth="1"/>
    <col min="8964" max="8964" width="9.140625" customWidth="1"/>
    <col min="8965" max="8965" width="10.7109375" customWidth="1"/>
    <col min="8966" max="8968" width="9.140625" customWidth="1"/>
    <col min="8969" max="8970" width="10" customWidth="1"/>
    <col min="8971" max="8972" width="9.28515625" customWidth="1"/>
    <col min="8973" max="8973" width="9.140625" customWidth="1"/>
    <col min="8974" max="8974" width="7.42578125" customWidth="1"/>
    <col min="9217" max="9217" width="5.28515625" customWidth="1"/>
    <col min="9218" max="9218" width="24" customWidth="1"/>
    <col min="9219" max="9219" width="13.28515625" customWidth="1"/>
    <col min="9220" max="9220" width="9.140625" customWidth="1"/>
    <col min="9221" max="9221" width="10.7109375" customWidth="1"/>
    <col min="9222" max="9224" width="9.140625" customWidth="1"/>
    <col min="9225" max="9226" width="10" customWidth="1"/>
    <col min="9227" max="9228" width="9.28515625" customWidth="1"/>
    <col min="9229" max="9229" width="9.140625" customWidth="1"/>
    <col min="9230" max="9230" width="7.42578125" customWidth="1"/>
    <col min="9473" max="9473" width="5.28515625" customWidth="1"/>
    <col min="9474" max="9474" width="24" customWidth="1"/>
    <col min="9475" max="9475" width="13.28515625" customWidth="1"/>
    <col min="9476" max="9476" width="9.140625" customWidth="1"/>
    <col min="9477" max="9477" width="10.7109375" customWidth="1"/>
    <col min="9478" max="9480" width="9.140625" customWidth="1"/>
    <col min="9481" max="9482" width="10" customWidth="1"/>
    <col min="9483" max="9484" width="9.28515625" customWidth="1"/>
    <col min="9485" max="9485" width="9.140625" customWidth="1"/>
    <col min="9486" max="9486" width="7.42578125" customWidth="1"/>
    <col min="9729" max="9729" width="5.28515625" customWidth="1"/>
    <col min="9730" max="9730" width="24" customWidth="1"/>
    <col min="9731" max="9731" width="13.28515625" customWidth="1"/>
    <col min="9732" max="9732" width="9.140625" customWidth="1"/>
    <col min="9733" max="9733" width="10.7109375" customWidth="1"/>
    <col min="9734" max="9736" width="9.140625" customWidth="1"/>
    <col min="9737" max="9738" width="10" customWidth="1"/>
    <col min="9739" max="9740" width="9.28515625" customWidth="1"/>
    <col min="9741" max="9741" width="9.140625" customWidth="1"/>
    <col min="9742" max="9742" width="7.42578125" customWidth="1"/>
    <col min="9985" max="9985" width="5.28515625" customWidth="1"/>
    <col min="9986" max="9986" width="24" customWidth="1"/>
    <col min="9987" max="9987" width="13.28515625" customWidth="1"/>
    <col min="9988" max="9988" width="9.140625" customWidth="1"/>
    <col min="9989" max="9989" width="10.7109375" customWidth="1"/>
    <col min="9990" max="9992" width="9.140625" customWidth="1"/>
    <col min="9993" max="9994" width="10" customWidth="1"/>
    <col min="9995" max="9996" width="9.28515625" customWidth="1"/>
    <col min="9997" max="9997" width="9.140625" customWidth="1"/>
    <col min="9998" max="9998" width="7.42578125" customWidth="1"/>
    <col min="10241" max="10241" width="5.28515625" customWidth="1"/>
    <col min="10242" max="10242" width="24" customWidth="1"/>
    <col min="10243" max="10243" width="13.28515625" customWidth="1"/>
    <col min="10244" max="10244" width="9.140625" customWidth="1"/>
    <col min="10245" max="10245" width="10.7109375" customWidth="1"/>
    <col min="10246" max="10248" width="9.140625" customWidth="1"/>
    <col min="10249" max="10250" width="10" customWidth="1"/>
    <col min="10251" max="10252" width="9.28515625" customWidth="1"/>
    <col min="10253" max="10253" width="9.140625" customWidth="1"/>
    <col min="10254" max="10254" width="7.42578125" customWidth="1"/>
    <col min="10497" max="10497" width="5.28515625" customWidth="1"/>
    <col min="10498" max="10498" width="24" customWidth="1"/>
    <col min="10499" max="10499" width="13.28515625" customWidth="1"/>
    <col min="10500" max="10500" width="9.140625" customWidth="1"/>
    <col min="10501" max="10501" width="10.7109375" customWidth="1"/>
    <col min="10502" max="10504" width="9.140625" customWidth="1"/>
    <col min="10505" max="10506" width="10" customWidth="1"/>
    <col min="10507" max="10508" width="9.28515625" customWidth="1"/>
    <col min="10509" max="10509" width="9.140625" customWidth="1"/>
    <col min="10510" max="10510" width="7.42578125" customWidth="1"/>
    <col min="10753" max="10753" width="5.28515625" customWidth="1"/>
    <col min="10754" max="10754" width="24" customWidth="1"/>
    <col min="10755" max="10755" width="13.28515625" customWidth="1"/>
    <col min="10756" max="10756" width="9.140625" customWidth="1"/>
    <col min="10757" max="10757" width="10.7109375" customWidth="1"/>
    <col min="10758" max="10760" width="9.140625" customWidth="1"/>
    <col min="10761" max="10762" width="10" customWidth="1"/>
    <col min="10763" max="10764" width="9.28515625" customWidth="1"/>
    <col min="10765" max="10765" width="9.140625" customWidth="1"/>
    <col min="10766" max="10766" width="7.42578125" customWidth="1"/>
    <col min="11009" max="11009" width="5.28515625" customWidth="1"/>
    <col min="11010" max="11010" width="24" customWidth="1"/>
    <col min="11011" max="11011" width="13.28515625" customWidth="1"/>
    <col min="11012" max="11012" width="9.140625" customWidth="1"/>
    <col min="11013" max="11013" width="10.7109375" customWidth="1"/>
    <col min="11014" max="11016" width="9.140625" customWidth="1"/>
    <col min="11017" max="11018" width="10" customWidth="1"/>
    <col min="11019" max="11020" width="9.28515625" customWidth="1"/>
    <col min="11021" max="11021" width="9.140625" customWidth="1"/>
    <col min="11022" max="11022" width="7.42578125" customWidth="1"/>
    <col min="11265" max="11265" width="5.28515625" customWidth="1"/>
    <col min="11266" max="11266" width="24" customWidth="1"/>
    <col min="11267" max="11267" width="13.28515625" customWidth="1"/>
    <col min="11268" max="11268" width="9.140625" customWidth="1"/>
    <col min="11269" max="11269" width="10.7109375" customWidth="1"/>
    <col min="11270" max="11272" width="9.140625" customWidth="1"/>
    <col min="11273" max="11274" width="10" customWidth="1"/>
    <col min="11275" max="11276" width="9.28515625" customWidth="1"/>
    <col min="11277" max="11277" width="9.140625" customWidth="1"/>
    <col min="11278" max="11278" width="7.42578125" customWidth="1"/>
    <col min="11521" max="11521" width="5.28515625" customWidth="1"/>
    <col min="11522" max="11522" width="24" customWidth="1"/>
    <col min="11523" max="11523" width="13.28515625" customWidth="1"/>
    <col min="11524" max="11524" width="9.140625" customWidth="1"/>
    <col min="11525" max="11525" width="10.7109375" customWidth="1"/>
    <col min="11526" max="11528" width="9.140625" customWidth="1"/>
    <col min="11529" max="11530" width="10" customWidth="1"/>
    <col min="11531" max="11532" width="9.28515625" customWidth="1"/>
    <col min="11533" max="11533" width="9.140625" customWidth="1"/>
    <col min="11534" max="11534" width="7.42578125" customWidth="1"/>
    <col min="11777" max="11777" width="5.28515625" customWidth="1"/>
    <col min="11778" max="11778" width="24" customWidth="1"/>
    <col min="11779" max="11779" width="13.28515625" customWidth="1"/>
    <col min="11780" max="11780" width="9.140625" customWidth="1"/>
    <col min="11781" max="11781" width="10.7109375" customWidth="1"/>
    <col min="11782" max="11784" width="9.140625" customWidth="1"/>
    <col min="11785" max="11786" width="10" customWidth="1"/>
    <col min="11787" max="11788" width="9.28515625" customWidth="1"/>
    <col min="11789" max="11789" width="9.140625" customWidth="1"/>
    <col min="11790" max="11790" width="7.42578125" customWidth="1"/>
    <col min="12033" max="12033" width="5.28515625" customWidth="1"/>
    <col min="12034" max="12034" width="24" customWidth="1"/>
    <col min="12035" max="12035" width="13.28515625" customWidth="1"/>
    <col min="12036" max="12036" width="9.140625" customWidth="1"/>
    <col min="12037" max="12037" width="10.7109375" customWidth="1"/>
    <col min="12038" max="12040" width="9.140625" customWidth="1"/>
    <col min="12041" max="12042" width="10" customWidth="1"/>
    <col min="12043" max="12044" width="9.28515625" customWidth="1"/>
    <col min="12045" max="12045" width="9.140625" customWidth="1"/>
    <col min="12046" max="12046" width="7.42578125" customWidth="1"/>
    <col min="12289" max="12289" width="5.28515625" customWidth="1"/>
    <col min="12290" max="12290" width="24" customWidth="1"/>
    <col min="12291" max="12291" width="13.28515625" customWidth="1"/>
    <col min="12292" max="12292" width="9.140625" customWidth="1"/>
    <col min="12293" max="12293" width="10.7109375" customWidth="1"/>
    <col min="12294" max="12296" width="9.140625" customWidth="1"/>
    <col min="12297" max="12298" width="10" customWidth="1"/>
    <col min="12299" max="12300" width="9.28515625" customWidth="1"/>
    <col min="12301" max="12301" width="9.140625" customWidth="1"/>
    <col min="12302" max="12302" width="7.42578125" customWidth="1"/>
    <col min="12545" max="12545" width="5.28515625" customWidth="1"/>
    <col min="12546" max="12546" width="24" customWidth="1"/>
    <col min="12547" max="12547" width="13.28515625" customWidth="1"/>
    <col min="12548" max="12548" width="9.140625" customWidth="1"/>
    <col min="12549" max="12549" width="10.7109375" customWidth="1"/>
    <col min="12550" max="12552" width="9.140625" customWidth="1"/>
    <col min="12553" max="12554" width="10" customWidth="1"/>
    <col min="12555" max="12556" width="9.28515625" customWidth="1"/>
    <col min="12557" max="12557" width="9.140625" customWidth="1"/>
    <col min="12558" max="12558" width="7.42578125" customWidth="1"/>
    <col min="12801" max="12801" width="5.28515625" customWidth="1"/>
    <col min="12802" max="12802" width="24" customWidth="1"/>
    <col min="12803" max="12803" width="13.28515625" customWidth="1"/>
    <col min="12804" max="12804" width="9.140625" customWidth="1"/>
    <col min="12805" max="12805" width="10.7109375" customWidth="1"/>
    <col min="12806" max="12808" width="9.140625" customWidth="1"/>
    <col min="12809" max="12810" width="10" customWidth="1"/>
    <col min="12811" max="12812" width="9.28515625" customWidth="1"/>
    <col min="12813" max="12813" width="9.140625" customWidth="1"/>
    <col min="12814" max="12814" width="7.42578125" customWidth="1"/>
    <col min="13057" max="13057" width="5.28515625" customWidth="1"/>
    <col min="13058" max="13058" width="24" customWidth="1"/>
    <col min="13059" max="13059" width="13.28515625" customWidth="1"/>
    <col min="13060" max="13060" width="9.140625" customWidth="1"/>
    <col min="13061" max="13061" width="10.7109375" customWidth="1"/>
    <col min="13062" max="13064" width="9.140625" customWidth="1"/>
    <col min="13065" max="13066" width="10" customWidth="1"/>
    <col min="13067" max="13068" width="9.28515625" customWidth="1"/>
    <col min="13069" max="13069" width="9.140625" customWidth="1"/>
    <col min="13070" max="13070" width="7.42578125" customWidth="1"/>
    <col min="13313" max="13313" width="5.28515625" customWidth="1"/>
    <col min="13314" max="13314" width="24" customWidth="1"/>
    <col min="13315" max="13315" width="13.28515625" customWidth="1"/>
    <col min="13316" max="13316" width="9.140625" customWidth="1"/>
    <col min="13317" max="13317" width="10.7109375" customWidth="1"/>
    <col min="13318" max="13320" width="9.140625" customWidth="1"/>
    <col min="13321" max="13322" width="10" customWidth="1"/>
    <col min="13323" max="13324" width="9.28515625" customWidth="1"/>
    <col min="13325" max="13325" width="9.140625" customWidth="1"/>
    <col min="13326" max="13326" width="7.42578125" customWidth="1"/>
    <col min="13569" max="13569" width="5.28515625" customWidth="1"/>
    <col min="13570" max="13570" width="24" customWidth="1"/>
    <col min="13571" max="13571" width="13.28515625" customWidth="1"/>
    <col min="13572" max="13572" width="9.140625" customWidth="1"/>
    <col min="13573" max="13573" width="10.7109375" customWidth="1"/>
    <col min="13574" max="13576" width="9.140625" customWidth="1"/>
    <col min="13577" max="13578" width="10" customWidth="1"/>
    <col min="13579" max="13580" width="9.28515625" customWidth="1"/>
    <col min="13581" max="13581" width="9.140625" customWidth="1"/>
    <col min="13582" max="13582" width="7.42578125" customWidth="1"/>
    <col min="13825" max="13825" width="5.28515625" customWidth="1"/>
    <col min="13826" max="13826" width="24" customWidth="1"/>
    <col min="13827" max="13827" width="13.28515625" customWidth="1"/>
    <col min="13828" max="13828" width="9.140625" customWidth="1"/>
    <col min="13829" max="13829" width="10.7109375" customWidth="1"/>
    <col min="13830" max="13832" width="9.140625" customWidth="1"/>
    <col min="13833" max="13834" width="10" customWidth="1"/>
    <col min="13835" max="13836" width="9.28515625" customWidth="1"/>
    <col min="13837" max="13837" width="9.140625" customWidth="1"/>
    <col min="13838" max="13838" width="7.42578125" customWidth="1"/>
    <col min="14081" max="14081" width="5.28515625" customWidth="1"/>
    <col min="14082" max="14082" width="24" customWidth="1"/>
    <col min="14083" max="14083" width="13.28515625" customWidth="1"/>
    <col min="14084" max="14084" width="9.140625" customWidth="1"/>
    <col min="14085" max="14085" width="10.7109375" customWidth="1"/>
    <col min="14086" max="14088" width="9.140625" customWidth="1"/>
    <col min="14089" max="14090" width="10" customWidth="1"/>
    <col min="14091" max="14092" width="9.28515625" customWidth="1"/>
    <col min="14093" max="14093" width="9.140625" customWidth="1"/>
    <col min="14094" max="14094" width="7.42578125" customWidth="1"/>
    <col min="14337" max="14337" width="5.28515625" customWidth="1"/>
    <col min="14338" max="14338" width="24" customWidth="1"/>
    <col min="14339" max="14339" width="13.28515625" customWidth="1"/>
    <col min="14340" max="14340" width="9.140625" customWidth="1"/>
    <col min="14341" max="14341" width="10.7109375" customWidth="1"/>
    <col min="14342" max="14344" width="9.140625" customWidth="1"/>
    <col min="14345" max="14346" width="10" customWidth="1"/>
    <col min="14347" max="14348" width="9.28515625" customWidth="1"/>
    <col min="14349" max="14349" width="9.140625" customWidth="1"/>
    <col min="14350" max="14350" width="7.42578125" customWidth="1"/>
    <col min="14593" max="14593" width="5.28515625" customWidth="1"/>
    <col min="14594" max="14594" width="24" customWidth="1"/>
    <col min="14595" max="14595" width="13.28515625" customWidth="1"/>
    <col min="14596" max="14596" width="9.140625" customWidth="1"/>
    <col min="14597" max="14597" width="10.7109375" customWidth="1"/>
    <col min="14598" max="14600" width="9.140625" customWidth="1"/>
    <col min="14601" max="14602" width="10" customWidth="1"/>
    <col min="14603" max="14604" width="9.28515625" customWidth="1"/>
    <col min="14605" max="14605" width="9.140625" customWidth="1"/>
    <col min="14606" max="14606" width="7.42578125" customWidth="1"/>
    <col min="14849" max="14849" width="5.28515625" customWidth="1"/>
    <col min="14850" max="14850" width="24" customWidth="1"/>
    <col min="14851" max="14851" width="13.28515625" customWidth="1"/>
    <col min="14852" max="14852" width="9.140625" customWidth="1"/>
    <col min="14853" max="14853" width="10.7109375" customWidth="1"/>
    <col min="14854" max="14856" width="9.140625" customWidth="1"/>
    <col min="14857" max="14858" width="10" customWidth="1"/>
    <col min="14859" max="14860" width="9.28515625" customWidth="1"/>
    <col min="14861" max="14861" width="9.140625" customWidth="1"/>
    <col min="14862" max="14862" width="7.42578125" customWidth="1"/>
    <col min="15105" max="15105" width="5.28515625" customWidth="1"/>
    <col min="15106" max="15106" width="24" customWidth="1"/>
    <col min="15107" max="15107" width="13.28515625" customWidth="1"/>
    <col min="15108" max="15108" width="9.140625" customWidth="1"/>
    <col min="15109" max="15109" width="10.7109375" customWidth="1"/>
    <col min="15110" max="15112" width="9.140625" customWidth="1"/>
    <col min="15113" max="15114" width="10" customWidth="1"/>
    <col min="15115" max="15116" width="9.28515625" customWidth="1"/>
    <col min="15117" max="15117" width="9.140625" customWidth="1"/>
    <col min="15118" max="15118" width="7.42578125" customWidth="1"/>
    <col min="15361" max="15361" width="5.28515625" customWidth="1"/>
    <col min="15362" max="15362" width="24" customWidth="1"/>
    <col min="15363" max="15363" width="13.28515625" customWidth="1"/>
    <col min="15364" max="15364" width="9.140625" customWidth="1"/>
    <col min="15365" max="15365" width="10.7109375" customWidth="1"/>
    <col min="15366" max="15368" width="9.140625" customWidth="1"/>
    <col min="15369" max="15370" width="10" customWidth="1"/>
    <col min="15371" max="15372" width="9.28515625" customWidth="1"/>
    <col min="15373" max="15373" width="9.140625" customWidth="1"/>
    <col min="15374" max="15374" width="7.42578125" customWidth="1"/>
    <col min="15617" max="15617" width="5.28515625" customWidth="1"/>
    <col min="15618" max="15618" width="24" customWidth="1"/>
    <col min="15619" max="15619" width="13.28515625" customWidth="1"/>
    <col min="15620" max="15620" width="9.140625" customWidth="1"/>
    <col min="15621" max="15621" width="10.7109375" customWidth="1"/>
    <col min="15622" max="15624" width="9.140625" customWidth="1"/>
    <col min="15625" max="15626" width="10" customWidth="1"/>
    <col min="15627" max="15628" width="9.28515625" customWidth="1"/>
    <col min="15629" max="15629" width="9.140625" customWidth="1"/>
    <col min="15630" max="15630" width="7.42578125" customWidth="1"/>
    <col min="15873" max="15873" width="5.28515625" customWidth="1"/>
    <col min="15874" max="15874" width="24" customWidth="1"/>
    <col min="15875" max="15875" width="13.28515625" customWidth="1"/>
    <col min="15876" max="15876" width="9.140625" customWidth="1"/>
    <col min="15877" max="15877" width="10.7109375" customWidth="1"/>
    <col min="15878" max="15880" width="9.140625" customWidth="1"/>
    <col min="15881" max="15882" width="10" customWidth="1"/>
    <col min="15883" max="15884" width="9.28515625" customWidth="1"/>
    <col min="15885" max="15885" width="9.140625" customWidth="1"/>
    <col min="15886" max="15886" width="7.42578125" customWidth="1"/>
    <col min="16129" max="16129" width="5.28515625" customWidth="1"/>
    <col min="16130" max="16130" width="24" customWidth="1"/>
    <col min="16131" max="16131" width="13.28515625" customWidth="1"/>
    <col min="16132" max="16132" width="9.140625" customWidth="1"/>
    <col min="16133" max="16133" width="10.7109375" customWidth="1"/>
    <col min="16134" max="16136" width="9.140625" customWidth="1"/>
    <col min="16137" max="16138" width="10" customWidth="1"/>
    <col min="16139" max="16140" width="9.28515625" customWidth="1"/>
    <col min="16141" max="16141" width="9.140625" customWidth="1"/>
    <col min="16142" max="16142" width="7.42578125" customWidth="1"/>
  </cols>
  <sheetData>
    <row r="1" spans="1:17" ht="46.5" customHeight="1" x14ac:dyDescent="0.25">
      <c r="A1" s="268" t="s">
        <v>388</v>
      </c>
      <c r="B1" s="268"/>
      <c r="C1" s="268"/>
      <c r="D1" s="268"/>
      <c r="E1" s="268"/>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9" t="s">
        <v>19</v>
      </c>
      <c r="B3" s="269"/>
      <c r="C3" s="269"/>
      <c r="D3" s="269"/>
      <c r="E3" s="269"/>
      <c r="F3" s="269"/>
      <c r="G3" s="269"/>
      <c r="H3" s="269"/>
      <c r="I3" s="269"/>
      <c r="J3" s="269"/>
      <c r="K3" s="269"/>
      <c r="L3" s="269"/>
      <c r="M3" s="269"/>
      <c r="N3" s="269"/>
      <c r="P3" s="10">
        <v>0.3</v>
      </c>
      <c r="Q3" s="11">
        <v>9</v>
      </c>
    </row>
    <row r="4" spans="1:17" ht="7.5" customHeight="1" x14ac:dyDescent="0.3">
      <c r="A4" s="270"/>
      <c r="B4" s="270"/>
      <c r="C4" s="270"/>
      <c r="D4" s="270"/>
      <c r="E4" s="270"/>
      <c r="F4" s="270"/>
      <c r="G4" s="270"/>
      <c r="H4" s="270"/>
      <c r="I4" s="270"/>
      <c r="J4" s="270"/>
      <c r="K4" s="270"/>
      <c r="L4" s="270"/>
      <c r="M4" s="270"/>
      <c r="N4" s="270"/>
      <c r="P4" s="11">
        <f>(Q4*P3)/Q3</f>
        <v>3.3333333333333333E-2</v>
      </c>
      <c r="Q4" s="11">
        <v>1</v>
      </c>
    </row>
    <row r="5" spans="1:17" s="1" customFormat="1" ht="21.75" customHeight="1" x14ac:dyDescent="0.25">
      <c r="A5" s="271" t="s">
        <v>0</v>
      </c>
      <c r="B5" s="271" t="s">
        <v>1</v>
      </c>
      <c r="C5" s="274" t="s">
        <v>18</v>
      </c>
      <c r="D5" s="277" t="s">
        <v>2</v>
      </c>
      <c r="E5" s="278"/>
      <c r="F5" s="278"/>
      <c r="G5" s="278"/>
      <c r="H5" s="278"/>
      <c r="I5" s="278"/>
      <c r="J5" s="278"/>
      <c r="K5" s="278"/>
      <c r="L5" s="279"/>
      <c r="M5" s="280" t="s">
        <v>4</v>
      </c>
      <c r="N5" s="283" t="s">
        <v>5</v>
      </c>
    </row>
    <row r="6" spans="1:17" s="1" customFormat="1" ht="36.75" customHeight="1" x14ac:dyDescent="0.25">
      <c r="A6" s="272"/>
      <c r="B6" s="272"/>
      <c r="C6" s="275"/>
      <c r="D6" s="286" t="s">
        <v>389</v>
      </c>
      <c r="E6" s="286"/>
      <c r="F6" s="286"/>
      <c r="G6" s="286"/>
      <c r="H6" s="286"/>
      <c r="I6" s="277" t="s">
        <v>390</v>
      </c>
      <c r="J6" s="278"/>
      <c r="K6" s="279"/>
      <c r="L6" s="287" t="s">
        <v>391</v>
      </c>
      <c r="M6" s="281"/>
      <c r="N6" s="284"/>
    </row>
    <row r="7" spans="1:17" s="1" customFormat="1" ht="51.75" customHeight="1" x14ac:dyDescent="0.25">
      <c r="A7" s="273"/>
      <c r="B7" s="273"/>
      <c r="C7" s="276"/>
      <c r="D7" s="7" t="s">
        <v>392</v>
      </c>
      <c r="E7" s="12" t="s">
        <v>393</v>
      </c>
      <c r="F7" s="8" t="s">
        <v>394</v>
      </c>
      <c r="G7" s="7" t="s">
        <v>395</v>
      </c>
      <c r="H7" s="7" t="s">
        <v>396</v>
      </c>
      <c r="I7" s="7" t="s">
        <v>123</v>
      </c>
      <c r="J7" s="118" t="s">
        <v>124</v>
      </c>
      <c r="K7" s="118" t="s">
        <v>125</v>
      </c>
      <c r="L7" s="287"/>
      <c r="M7" s="282"/>
      <c r="N7" s="285"/>
    </row>
    <row r="8" spans="1:17" s="1" customFormat="1" ht="30" customHeight="1" x14ac:dyDescent="0.25">
      <c r="A8" s="22" t="s">
        <v>22</v>
      </c>
      <c r="B8" s="128" t="s">
        <v>173</v>
      </c>
      <c r="C8" s="9">
        <v>0.7</v>
      </c>
      <c r="D8" s="14"/>
      <c r="E8" s="14"/>
      <c r="F8" s="14"/>
      <c r="G8" s="14">
        <v>0.01</v>
      </c>
      <c r="H8" s="14"/>
      <c r="I8" s="14">
        <v>7.0000000000000007E-2</v>
      </c>
      <c r="J8" s="14">
        <v>7.0000000000000007E-2</v>
      </c>
      <c r="K8" s="14"/>
      <c r="L8" s="15">
        <f>SUM(D8:K8)</f>
        <v>0.15000000000000002</v>
      </c>
      <c r="M8" s="16">
        <f>C8+L8</f>
        <v>0.85</v>
      </c>
      <c r="N8" s="4">
        <f>IF(M8&gt;=90%,50,IF(AND(80%&lt;=M8,M8&lt;90%),45,IF(AND(70%&lt;=M8,M8&lt;80%),40,IF(AND(60%&lt;=M8,M8&lt;70%),30,IF(AND(50%&lt;=M8,M8&lt;60%),25,IF(M8&lt;50%,0,""))))))</f>
        <v>45</v>
      </c>
    </row>
    <row r="9" spans="1:17" s="1" customFormat="1" ht="30" customHeight="1" x14ac:dyDescent="0.25">
      <c r="A9" s="22" t="s">
        <v>23</v>
      </c>
      <c r="B9" s="23" t="s">
        <v>174</v>
      </c>
      <c r="C9" s="9">
        <v>0.7</v>
      </c>
      <c r="D9" s="14"/>
      <c r="E9" s="17"/>
      <c r="F9" s="14"/>
      <c r="G9" s="14">
        <v>0.01</v>
      </c>
      <c r="H9" s="14">
        <v>0.02</v>
      </c>
      <c r="I9" s="14">
        <v>7.0000000000000007E-2</v>
      </c>
      <c r="J9" s="2"/>
      <c r="K9" s="2"/>
      <c r="L9" s="15">
        <f>SUM(D9:K9)</f>
        <v>0.1</v>
      </c>
      <c r="M9" s="16">
        <f>C9+L9</f>
        <v>0.79999999999999993</v>
      </c>
      <c r="N9" s="4">
        <f>IF(M9&gt;=90%,50,IF(AND(80%&lt;=M9,M9&lt;90%),45,IF(AND(70%&lt;=M9,M9&lt;80%),40,IF(AND(60%&lt;=M9,M9&lt;70%),30,IF(AND(50%&lt;=M9,M9&lt;60%),25,IF(M9&lt;50%,0,""))))))</f>
        <v>45</v>
      </c>
    </row>
    <row r="10" spans="1:17" s="1" customFormat="1" ht="30" customHeight="1" x14ac:dyDescent="0.25">
      <c r="A10" s="22" t="s">
        <v>24</v>
      </c>
      <c r="B10" s="129" t="s">
        <v>175</v>
      </c>
      <c r="C10" s="9">
        <v>0.7</v>
      </c>
      <c r="D10" s="14"/>
      <c r="E10" s="14"/>
      <c r="F10" s="14"/>
      <c r="G10" s="14">
        <v>0.01</v>
      </c>
      <c r="H10" s="14">
        <v>0.02</v>
      </c>
      <c r="I10" s="14">
        <v>7.0000000000000007E-2</v>
      </c>
      <c r="J10" s="14">
        <v>7.0000000000000007E-2</v>
      </c>
      <c r="K10" s="2"/>
      <c r="L10" s="15">
        <f>SUM(D10:K10)</f>
        <v>0.17</v>
      </c>
      <c r="M10" s="16">
        <f>C10+L10</f>
        <v>0.87</v>
      </c>
      <c r="N10" s="4">
        <f>IF(M10&gt;=90%,50,IF(AND(80%&lt;=M10,M10&lt;90%),45,IF(AND(70%&lt;=M10,M10&lt;80%),40,IF(AND(60%&lt;=M10,M10&lt;70%),30,IF(AND(50%&lt;=M10,M10&lt;60%),25,IF(M10&lt;50%,0,""))))))</f>
        <v>45</v>
      </c>
    </row>
    <row r="11" spans="1:17" ht="42" customHeight="1" x14ac:dyDescent="0.25">
      <c r="A11" s="288" t="s">
        <v>397</v>
      </c>
      <c r="B11" s="288"/>
      <c r="C11" s="288"/>
      <c r="D11" s="288"/>
      <c r="E11" s="288"/>
      <c r="F11" s="288"/>
      <c r="G11" s="288"/>
      <c r="H11" s="288"/>
      <c r="I11" s="288"/>
      <c r="J11" s="288"/>
      <c r="K11" s="288"/>
      <c r="L11" s="288"/>
      <c r="M11" s="288"/>
      <c r="N11" s="288"/>
    </row>
    <row r="13" spans="1:17" ht="18.75" x14ac:dyDescent="0.3">
      <c r="A13" s="289" t="s">
        <v>6</v>
      </c>
      <c r="B13" s="289"/>
      <c r="C13" s="289"/>
      <c r="D13" s="289"/>
      <c r="E13" s="289"/>
      <c r="F13" s="289"/>
      <c r="G13" s="289"/>
      <c r="H13" s="289"/>
      <c r="I13" s="289"/>
      <c r="J13" s="289"/>
      <c r="K13" s="289"/>
      <c r="L13" s="289"/>
      <c r="M13" s="289"/>
      <c r="N13" s="289"/>
    </row>
    <row r="15" spans="1:17" ht="77.25" customHeight="1" x14ac:dyDescent="0.25">
      <c r="A15" s="111" t="s">
        <v>7</v>
      </c>
      <c r="B15" s="291" t="s">
        <v>8</v>
      </c>
      <c r="C15" s="291"/>
      <c r="D15" s="291"/>
      <c r="E15" s="107" t="s">
        <v>9</v>
      </c>
      <c r="F15" s="107" t="s">
        <v>10</v>
      </c>
      <c r="G15" s="107" t="s">
        <v>11</v>
      </c>
      <c r="H15" s="107" t="s">
        <v>12</v>
      </c>
      <c r="I15" s="107" t="s">
        <v>13</v>
      </c>
      <c r="J15" s="107" t="s">
        <v>322</v>
      </c>
      <c r="K15" s="305" t="s">
        <v>14</v>
      </c>
      <c r="L15" s="306"/>
      <c r="M15" s="306"/>
      <c r="N15" s="307"/>
    </row>
    <row r="16" spans="1:17" ht="52.5" customHeight="1" x14ac:dyDescent="0.25">
      <c r="A16" s="6">
        <v>1</v>
      </c>
      <c r="B16" s="265" t="s">
        <v>373</v>
      </c>
      <c r="C16" s="265"/>
      <c r="D16" s="265"/>
      <c r="E16" s="125" t="s">
        <v>103</v>
      </c>
      <c r="F16" s="125" t="s">
        <v>103</v>
      </c>
      <c r="G16" s="21"/>
      <c r="H16" s="21"/>
      <c r="I16" s="21"/>
      <c r="J16" s="91">
        <v>0.03</v>
      </c>
      <c r="K16" s="305"/>
      <c r="L16" s="306"/>
      <c r="M16" s="306"/>
      <c r="N16" s="307"/>
    </row>
    <row r="17" spans="1:14" ht="44.25" customHeight="1" x14ac:dyDescent="0.25">
      <c r="A17" s="6">
        <v>2</v>
      </c>
      <c r="B17" s="265" t="s">
        <v>377</v>
      </c>
      <c r="C17" s="265"/>
      <c r="D17" s="265"/>
      <c r="E17" s="54" t="s">
        <v>375</v>
      </c>
      <c r="F17" s="26"/>
      <c r="G17" s="21"/>
      <c r="H17" s="21"/>
      <c r="I17" s="21"/>
      <c r="J17" s="91">
        <v>0.03</v>
      </c>
      <c r="K17" s="305"/>
      <c r="L17" s="306"/>
      <c r="M17" s="306"/>
      <c r="N17" s="307"/>
    </row>
    <row r="18" spans="1:14" ht="42.75" customHeight="1" x14ac:dyDescent="0.25">
      <c r="A18" s="6">
        <v>3</v>
      </c>
      <c r="B18" s="265" t="s">
        <v>374</v>
      </c>
      <c r="C18" s="265"/>
      <c r="D18" s="265"/>
      <c r="E18" s="54" t="s">
        <v>399</v>
      </c>
      <c r="F18" s="20"/>
      <c r="G18" s="21"/>
      <c r="H18" s="21"/>
      <c r="I18" s="21"/>
      <c r="J18" s="91">
        <v>0.01</v>
      </c>
      <c r="K18" s="305"/>
      <c r="L18" s="306"/>
      <c r="M18" s="306"/>
      <c r="N18" s="307"/>
    </row>
    <row r="19" spans="1:14" ht="36" customHeight="1" x14ac:dyDescent="0.25">
      <c r="A19" s="6">
        <v>4</v>
      </c>
      <c r="B19" s="264" t="s">
        <v>400</v>
      </c>
      <c r="C19" s="265"/>
      <c r="D19" s="265"/>
      <c r="E19" s="54" t="s">
        <v>375</v>
      </c>
      <c r="F19" s="20"/>
      <c r="G19" s="21">
        <v>3</v>
      </c>
      <c r="H19" s="21">
        <v>3</v>
      </c>
      <c r="I19" s="21"/>
      <c r="J19" s="91">
        <v>0.01</v>
      </c>
      <c r="K19" s="305"/>
      <c r="L19" s="306"/>
      <c r="M19" s="306"/>
      <c r="N19" s="307"/>
    </row>
    <row r="20" spans="1:14" ht="40.5" customHeight="1" x14ac:dyDescent="0.25">
      <c r="A20" s="6">
        <v>5</v>
      </c>
      <c r="B20" s="265" t="s">
        <v>376</v>
      </c>
      <c r="C20" s="265"/>
      <c r="D20" s="265"/>
      <c r="E20" s="54" t="s">
        <v>375</v>
      </c>
      <c r="F20" s="21"/>
      <c r="G20" s="21">
        <v>2</v>
      </c>
      <c r="H20" s="21">
        <v>2</v>
      </c>
      <c r="I20" s="21"/>
      <c r="J20" s="91">
        <v>0.02</v>
      </c>
      <c r="K20" s="305"/>
      <c r="L20" s="306"/>
      <c r="M20" s="306"/>
      <c r="N20" s="307"/>
    </row>
    <row r="21" spans="1:14" ht="63.75" customHeight="1" x14ac:dyDescent="0.25">
      <c r="A21" s="6">
        <v>6</v>
      </c>
      <c r="B21" s="294" t="s">
        <v>585</v>
      </c>
      <c r="C21" s="295"/>
      <c r="D21" s="296"/>
      <c r="E21" s="178">
        <v>43508</v>
      </c>
      <c r="F21" s="179">
        <v>43517</v>
      </c>
      <c r="G21" s="21">
        <v>3</v>
      </c>
      <c r="H21" s="21">
        <v>3</v>
      </c>
      <c r="I21" s="21"/>
      <c r="J21" s="126">
        <v>7.0000000000000007E-2</v>
      </c>
      <c r="K21" s="305"/>
      <c r="L21" s="306"/>
      <c r="M21" s="306"/>
      <c r="N21" s="307"/>
    </row>
    <row r="22" spans="1:14" ht="48.75" customHeight="1" x14ac:dyDescent="0.25">
      <c r="A22" s="6">
        <v>7</v>
      </c>
      <c r="B22" s="294" t="s">
        <v>586</v>
      </c>
      <c r="C22" s="295"/>
      <c r="D22" s="296"/>
      <c r="E22" s="178">
        <v>43542</v>
      </c>
      <c r="F22" s="178">
        <v>43543</v>
      </c>
      <c r="G22" s="21">
        <v>2</v>
      </c>
      <c r="H22" s="21">
        <v>2</v>
      </c>
      <c r="I22" s="21"/>
      <c r="J22" s="126">
        <v>7.0000000000000007E-2</v>
      </c>
      <c r="K22" s="305"/>
      <c r="L22" s="306"/>
      <c r="M22" s="306"/>
      <c r="N22" s="307"/>
    </row>
    <row r="23" spans="1:14" ht="40.5" customHeight="1" x14ac:dyDescent="0.25">
      <c r="A23" s="6">
        <v>8</v>
      </c>
      <c r="B23" s="294" t="s">
        <v>587</v>
      </c>
      <c r="C23" s="295"/>
      <c r="D23" s="296"/>
      <c r="E23" s="54"/>
      <c r="F23" s="21"/>
      <c r="G23" s="21"/>
      <c r="H23" s="21"/>
      <c r="I23" s="21"/>
      <c r="J23" s="126"/>
      <c r="K23" s="305"/>
      <c r="L23" s="306"/>
      <c r="M23" s="306"/>
      <c r="N23" s="307"/>
    </row>
    <row r="24" spans="1:14" ht="40.5" customHeight="1" x14ac:dyDescent="0.25">
      <c r="A24" s="6">
        <v>9</v>
      </c>
      <c r="B24" s="294" t="s">
        <v>548</v>
      </c>
      <c r="C24" s="295"/>
      <c r="D24" s="296"/>
      <c r="E24" s="54"/>
      <c r="F24" s="21"/>
      <c r="G24" s="21"/>
      <c r="H24" s="21"/>
      <c r="I24" s="21"/>
      <c r="J24" s="126"/>
      <c r="K24" s="113"/>
      <c r="L24" s="114"/>
      <c r="M24" s="114"/>
      <c r="N24" s="115"/>
    </row>
    <row r="25" spans="1:14" ht="40.5" customHeight="1" x14ac:dyDescent="0.25">
      <c r="A25" s="6">
        <v>10</v>
      </c>
      <c r="B25" s="294" t="s">
        <v>588</v>
      </c>
      <c r="C25" s="295"/>
      <c r="D25" s="296"/>
      <c r="E25" s="54"/>
      <c r="F25" s="21"/>
      <c r="G25" s="21"/>
      <c r="H25" s="21"/>
      <c r="I25" s="21"/>
      <c r="J25" s="126"/>
      <c r="K25" s="305"/>
      <c r="L25" s="306"/>
      <c r="M25" s="306"/>
      <c r="N25" s="307"/>
    </row>
    <row r="26" spans="1:14" ht="16.5" x14ac:dyDescent="0.25">
      <c r="A26" s="96"/>
      <c r="B26" s="97"/>
      <c r="C26" s="97"/>
      <c r="D26" s="97"/>
      <c r="E26" s="98"/>
      <c r="F26" s="99"/>
      <c r="G26" s="99"/>
      <c r="H26" s="99"/>
      <c r="I26" s="99"/>
      <c r="J26" s="99"/>
      <c r="K26" s="100"/>
      <c r="L26" s="100"/>
      <c r="M26" s="100"/>
      <c r="N26" s="100"/>
    </row>
    <row r="27" spans="1:14" ht="15.75" x14ac:dyDescent="0.25">
      <c r="F27" s="262" t="s">
        <v>16</v>
      </c>
      <c r="G27" s="262"/>
      <c r="H27" s="262"/>
      <c r="I27" s="262"/>
      <c r="J27" s="262"/>
      <c r="K27" s="262"/>
      <c r="L27" s="262"/>
      <c r="M27" s="262"/>
      <c r="N27" s="262"/>
    </row>
    <row r="28" spans="1:14" ht="15.75" x14ac:dyDescent="0.25">
      <c r="F28" s="263" t="s">
        <v>17</v>
      </c>
      <c r="G28" s="263"/>
      <c r="H28" s="263"/>
      <c r="I28" s="263"/>
      <c r="J28" s="263"/>
      <c r="K28" s="263"/>
      <c r="L28" s="263"/>
      <c r="M28" s="263"/>
      <c r="N28" s="263"/>
    </row>
  </sheetData>
  <mergeCells count="37">
    <mergeCell ref="A11:N11"/>
    <mergeCell ref="A13:N13"/>
    <mergeCell ref="B15:D15"/>
    <mergeCell ref="K15:N15"/>
    <mergeCell ref="B16:D16"/>
    <mergeCell ref="K16:N16"/>
    <mergeCell ref="A1:E1"/>
    <mergeCell ref="A3:N3"/>
    <mergeCell ref="A4:N4"/>
    <mergeCell ref="A5:A7"/>
    <mergeCell ref="B5:B7"/>
    <mergeCell ref="C5:C7"/>
    <mergeCell ref="D5:L5"/>
    <mergeCell ref="M5:M7"/>
    <mergeCell ref="N5:N7"/>
    <mergeCell ref="I6:K6"/>
    <mergeCell ref="L6:L7"/>
    <mergeCell ref="D6:H6"/>
    <mergeCell ref="K17:N17"/>
    <mergeCell ref="B18:D18"/>
    <mergeCell ref="K18:N18"/>
    <mergeCell ref="B19:D19"/>
    <mergeCell ref="K19:N19"/>
    <mergeCell ref="B17:D17"/>
    <mergeCell ref="K20:N20"/>
    <mergeCell ref="B21:D21"/>
    <mergeCell ref="K21:N21"/>
    <mergeCell ref="B22:D22"/>
    <mergeCell ref="K22:N22"/>
    <mergeCell ref="B20:D20"/>
    <mergeCell ref="F28:N28"/>
    <mergeCell ref="K23:N23"/>
    <mergeCell ref="B24:D24"/>
    <mergeCell ref="B25:D25"/>
    <mergeCell ref="K25:N25"/>
    <mergeCell ref="F27:N27"/>
    <mergeCell ref="B23:D23"/>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
  <sheetViews>
    <sheetView topLeftCell="A21" workbookViewId="0">
      <selection activeCell="B26" sqref="B26:D26"/>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0" width="10" style="25" customWidth="1"/>
    <col min="11" max="11" width="10.42578125" customWidth="1"/>
    <col min="12" max="12" width="10.28515625" bestFit="1" customWidth="1"/>
    <col min="13" max="13" width="7.5703125" customWidth="1"/>
    <col min="257" max="257" width="5.28515625" customWidth="1"/>
    <col min="258" max="258" width="26.140625" customWidth="1"/>
    <col min="259" max="259" width="13.28515625" customWidth="1"/>
    <col min="260" max="264" width="9.140625" customWidth="1"/>
    <col min="265" max="266" width="10" customWidth="1"/>
    <col min="267" max="267" width="10.42578125" customWidth="1"/>
    <col min="268" max="268" width="10.28515625" bestFit="1" customWidth="1"/>
    <col min="269" max="269" width="7.5703125" customWidth="1"/>
    <col min="513" max="513" width="5.28515625" customWidth="1"/>
    <col min="514" max="514" width="26.140625" customWidth="1"/>
    <col min="515" max="515" width="13.28515625" customWidth="1"/>
    <col min="516" max="520" width="9.140625" customWidth="1"/>
    <col min="521" max="522" width="10" customWidth="1"/>
    <col min="523" max="523" width="10.42578125" customWidth="1"/>
    <col min="524" max="524" width="10.28515625" bestFit="1" customWidth="1"/>
    <col min="525" max="525" width="7.5703125" customWidth="1"/>
    <col min="769" max="769" width="5.28515625" customWidth="1"/>
    <col min="770" max="770" width="26.140625" customWidth="1"/>
    <col min="771" max="771" width="13.28515625" customWidth="1"/>
    <col min="772" max="776" width="9.140625" customWidth="1"/>
    <col min="777" max="778" width="10" customWidth="1"/>
    <col min="779" max="779" width="10.42578125" customWidth="1"/>
    <col min="780" max="780" width="10.28515625" bestFit="1" customWidth="1"/>
    <col min="781" max="781" width="7.5703125" customWidth="1"/>
    <col min="1025" max="1025" width="5.28515625" customWidth="1"/>
    <col min="1026" max="1026" width="26.140625" customWidth="1"/>
    <col min="1027" max="1027" width="13.28515625" customWidth="1"/>
    <col min="1028" max="1032" width="9.140625" customWidth="1"/>
    <col min="1033" max="1034" width="10" customWidth="1"/>
    <col min="1035" max="1035" width="10.42578125" customWidth="1"/>
    <col min="1036" max="1036" width="10.28515625" bestFit="1" customWidth="1"/>
    <col min="1037" max="1037" width="7.5703125" customWidth="1"/>
    <col min="1281" max="1281" width="5.28515625" customWidth="1"/>
    <col min="1282" max="1282" width="26.140625" customWidth="1"/>
    <col min="1283" max="1283" width="13.28515625" customWidth="1"/>
    <col min="1284" max="1288" width="9.140625" customWidth="1"/>
    <col min="1289" max="1290" width="10" customWidth="1"/>
    <col min="1291" max="1291" width="10.42578125" customWidth="1"/>
    <col min="1292" max="1292" width="10.28515625" bestFit="1" customWidth="1"/>
    <col min="1293" max="1293" width="7.5703125" customWidth="1"/>
    <col min="1537" max="1537" width="5.28515625" customWidth="1"/>
    <col min="1538" max="1538" width="26.140625" customWidth="1"/>
    <col min="1539" max="1539" width="13.28515625" customWidth="1"/>
    <col min="1540" max="1544" width="9.140625" customWidth="1"/>
    <col min="1545" max="1546" width="10" customWidth="1"/>
    <col min="1547" max="1547" width="10.42578125" customWidth="1"/>
    <col min="1548" max="1548" width="10.28515625" bestFit="1" customWidth="1"/>
    <col min="1549" max="1549" width="7.5703125" customWidth="1"/>
    <col min="1793" max="1793" width="5.28515625" customWidth="1"/>
    <col min="1794" max="1794" width="26.140625" customWidth="1"/>
    <col min="1795" max="1795" width="13.28515625" customWidth="1"/>
    <col min="1796" max="1800" width="9.140625" customWidth="1"/>
    <col min="1801" max="1802" width="10" customWidth="1"/>
    <col min="1803" max="1803" width="10.42578125" customWidth="1"/>
    <col min="1804" max="1804" width="10.28515625" bestFit="1" customWidth="1"/>
    <col min="1805" max="1805" width="7.5703125" customWidth="1"/>
    <col min="2049" max="2049" width="5.28515625" customWidth="1"/>
    <col min="2050" max="2050" width="26.140625" customWidth="1"/>
    <col min="2051" max="2051" width="13.28515625" customWidth="1"/>
    <col min="2052" max="2056" width="9.140625" customWidth="1"/>
    <col min="2057" max="2058" width="10" customWidth="1"/>
    <col min="2059" max="2059" width="10.42578125" customWidth="1"/>
    <col min="2060" max="2060" width="10.28515625" bestFit="1" customWidth="1"/>
    <col min="2061" max="2061" width="7.5703125" customWidth="1"/>
    <col min="2305" max="2305" width="5.28515625" customWidth="1"/>
    <col min="2306" max="2306" width="26.140625" customWidth="1"/>
    <col min="2307" max="2307" width="13.28515625" customWidth="1"/>
    <col min="2308" max="2312" width="9.140625" customWidth="1"/>
    <col min="2313" max="2314" width="10" customWidth="1"/>
    <col min="2315" max="2315" width="10.42578125" customWidth="1"/>
    <col min="2316" max="2316" width="10.28515625" bestFit="1" customWidth="1"/>
    <col min="2317" max="2317" width="7.5703125" customWidth="1"/>
    <col min="2561" max="2561" width="5.28515625" customWidth="1"/>
    <col min="2562" max="2562" width="26.140625" customWidth="1"/>
    <col min="2563" max="2563" width="13.28515625" customWidth="1"/>
    <col min="2564" max="2568" width="9.140625" customWidth="1"/>
    <col min="2569" max="2570" width="10" customWidth="1"/>
    <col min="2571" max="2571" width="10.42578125" customWidth="1"/>
    <col min="2572" max="2572" width="10.28515625" bestFit="1" customWidth="1"/>
    <col min="2573" max="2573" width="7.5703125" customWidth="1"/>
    <col min="2817" max="2817" width="5.28515625" customWidth="1"/>
    <col min="2818" max="2818" width="26.140625" customWidth="1"/>
    <col min="2819" max="2819" width="13.28515625" customWidth="1"/>
    <col min="2820" max="2824" width="9.140625" customWidth="1"/>
    <col min="2825" max="2826" width="10" customWidth="1"/>
    <col min="2827" max="2827" width="10.42578125" customWidth="1"/>
    <col min="2828" max="2828" width="10.28515625" bestFit="1" customWidth="1"/>
    <col min="2829" max="2829" width="7.5703125" customWidth="1"/>
    <col min="3073" max="3073" width="5.28515625" customWidth="1"/>
    <col min="3074" max="3074" width="26.140625" customWidth="1"/>
    <col min="3075" max="3075" width="13.28515625" customWidth="1"/>
    <col min="3076" max="3080" width="9.140625" customWidth="1"/>
    <col min="3081" max="3082" width="10" customWidth="1"/>
    <col min="3083" max="3083" width="10.42578125" customWidth="1"/>
    <col min="3084" max="3084" width="10.28515625" bestFit="1" customWidth="1"/>
    <col min="3085" max="3085" width="7.5703125" customWidth="1"/>
    <col min="3329" max="3329" width="5.28515625" customWidth="1"/>
    <col min="3330" max="3330" width="26.140625" customWidth="1"/>
    <col min="3331" max="3331" width="13.28515625" customWidth="1"/>
    <col min="3332" max="3336" width="9.140625" customWidth="1"/>
    <col min="3337" max="3338" width="10" customWidth="1"/>
    <col min="3339" max="3339" width="10.42578125" customWidth="1"/>
    <col min="3340" max="3340" width="10.28515625" bestFit="1" customWidth="1"/>
    <col min="3341" max="3341" width="7.5703125" customWidth="1"/>
    <col min="3585" max="3585" width="5.28515625" customWidth="1"/>
    <col min="3586" max="3586" width="26.140625" customWidth="1"/>
    <col min="3587" max="3587" width="13.28515625" customWidth="1"/>
    <col min="3588" max="3592" width="9.140625" customWidth="1"/>
    <col min="3593" max="3594" width="10" customWidth="1"/>
    <col min="3595" max="3595" width="10.42578125" customWidth="1"/>
    <col min="3596" max="3596" width="10.28515625" bestFit="1" customWidth="1"/>
    <col min="3597" max="3597" width="7.5703125" customWidth="1"/>
    <col min="3841" max="3841" width="5.28515625" customWidth="1"/>
    <col min="3842" max="3842" width="26.140625" customWidth="1"/>
    <col min="3843" max="3843" width="13.28515625" customWidth="1"/>
    <col min="3844" max="3848" width="9.140625" customWidth="1"/>
    <col min="3849" max="3850" width="10" customWidth="1"/>
    <col min="3851" max="3851" width="10.42578125" customWidth="1"/>
    <col min="3852" max="3852" width="10.28515625" bestFit="1" customWidth="1"/>
    <col min="3853" max="3853" width="7.5703125" customWidth="1"/>
    <col min="4097" max="4097" width="5.28515625" customWidth="1"/>
    <col min="4098" max="4098" width="26.140625" customWidth="1"/>
    <col min="4099" max="4099" width="13.28515625" customWidth="1"/>
    <col min="4100" max="4104" width="9.140625" customWidth="1"/>
    <col min="4105" max="4106" width="10" customWidth="1"/>
    <col min="4107" max="4107" width="10.42578125" customWidth="1"/>
    <col min="4108" max="4108" width="10.28515625" bestFit="1" customWidth="1"/>
    <col min="4109" max="4109" width="7.5703125" customWidth="1"/>
    <col min="4353" max="4353" width="5.28515625" customWidth="1"/>
    <col min="4354" max="4354" width="26.140625" customWidth="1"/>
    <col min="4355" max="4355" width="13.28515625" customWidth="1"/>
    <col min="4356" max="4360" width="9.140625" customWidth="1"/>
    <col min="4361" max="4362" width="10" customWidth="1"/>
    <col min="4363" max="4363" width="10.42578125" customWidth="1"/>
    <col min="4364" max="4364" width="10.28515625" bestFit="1" customWidth="1"/>
    <col min="4365" max="4365" width="7.5703125" customWidth="1"/>
    <col min="4609" max="4609" width="5.28515625" customWidth="1"/>
    <col min="4610" max="4610" width="26.140625" customWidth="1"/>
    <col min="4611" max="4611" width="13.28515625" customWidth="1"/>
    <col min="4612" max="4616" width="9.140625" customWidth="1"/>
    <col min="4617" max="4618" width="10" customWidth="1"/>
    <col min="4619" max="4619" width="10.42578125" customWidth="1"/>
    <col min="4620" max="4620" width="10.28515625" bestFit="1" customWidth="1"/>
    <col min="4621" max="4621" width="7.5703125" customWidth="1"/>
    <col min="4865" max="4865" width="5.28515625" customWidth="1"/>
    <col min="4866" max="4866" width="26.140625" customWidth="1"/>
    <col min="4867" max="4867" width="13.28515625" customWidth="1"/>
    <col min="4868" max="4872" width="9.140625" customWidth="1"/>
    <col min="4873" max="4874" width="10" customWidth="1"/>
    <col min="4875" max="4875" width="10.42578125" customWidth="1"/>
    <col min="4876" max="4876" width="10.28515625" bestFit="1" customWidth="1"/>
    <col min="4877" max="4877" width="7.5703125" customWidth="1"/>
    <col min="5121" max="5121" width="5.28515625" customWidth="1"/>
    <col min="5122" max="5122" width="26.140625" customWidth="1"/>
    <col min="5123" max="5123" width="13.28515625" customWidth="1"/>
    <col min="5124" max="5128" width="9.140625" customWidth="1"/>
    <col min="5129" max="5130" width="10" customWidth="1"/>
    <col min="5131" max="5131" width="10.42578125" customWidth="1"/>
    <col min="5132" max="5132" width="10.28515625" bestFit="1" customWidth="1"/>
    <col min="5133" max="5133" width="7.5703125" customWidth="1"/>
    <col min="5377" max="5377" width="5.28515625" customWidth="1"/>
    <col min="5378" max="5378" width="26.140625" customWidth="1"/>
    <col min="5379" max="5379" width="13.28515625" customWidth="1"/>
    <col min="5380" max="5384" width="9.140625" customWidth="1"/>
    <col min="5385" max="5386" width="10" customWidth="1"/>
    <col min="5387" max="5387" width="10.42578125" customWidth="1"/>
    <col min="5388" max="5388" width="10.28515625" bestFit="1" customWidth="1"/>
    <col min="5389" max="5389" width="7.5703125" customWidth="1"/>
    <col min="5633" max="5633" width="5.28515625" customWidth="1"/>
    <col min="5634" max="5634" width="26.140625" customWidth="1"/>
    <col min="5635" max="5635" width="13.28515625" customWidth="1"/>
    <col min="5636" max="5640" width="9.140625" customWidth="1"/>
    <col min="5641" max="5642" width="10" customWidth="1"/>
    <col min="5643" max="5643" width="10.42578125" customWidth="1"/>
    <col min="5644" max="5644" width="10.28515625" bestFit="1" customWidth="1"/>
    <col min="5645" max="5645" width="7.5703125" customWidth="1"/>
    <col min="5889" max="5889" width="5.28515625" customWidth="1"/>
    <col min="5890" max="5890" width="26.140625" customWidth="1"/>
    <col min="5891" max="5891" width="13.28515625" customWidth="1"/>
    <col min="5892" max="5896" width="9.140625" customWidth="1"/>
    <col min="5897" max="5898" width="10" customWidth="1"/>
    <col min="5899" max="5899" width="10.42578125" customWidth="1"/>
    <col min="5900" max="5900" width="10.28515625" bestFit="1" customWidth="1"/>
    <col min="5901" max="5901" width="7.5703125" customWidth="1"/>
    <col min="6145" max="6145" width="5.28515625" customWidth="1"/>
    <col min="6146" max="6146" width="26.140625" customWidth="1"/>
    <col min="6147" max="6147" width="13.28515625" customWidth="1"/>
    <col min="6148" max="6152" width="9.140625" customWidth="1"/>
    <col min="6153" max="6154" width="10" customWidth="1"/>
    <col min="6155" max="6155" width="10.42578125" customWidth="1"/>
    <col min="6156" max="6156" width="10.28515625" bestFit="1" customWidth="1"/>
    <col min="6157" max="6157" width="7.5703125" customWidth="1"/>
    <col min="6401" max="6401" width="5.28515625" customWidth="1"/>
    <col min="6402" max="6402" width="26.140625" customWidth="1"/>
    <col min="6403" max="6403" width="13.28515625" customWidth="1"/>
    <col min="6404" max="6408" width="9.140625" customWidth="1"/>
    <col min="6409" max="6410" width="10" customWidth="1"/>
    <col min="6411" max="6411" width="10.42578125" customWidth="1"/>
    <col min="6412" max="6412" width="10.28515625" bestFit="1" customWidth="1"/>
    <col min="6413" max="6413" width="7.5703125" customWidth="1"/>
    <col min="6657" max="6657" width="5.28515625" customWidth="1"/>
    <col min="6658" max="6658" width="26.140625" customWidth="1"/>
    <col min="6659" max="6659" width="13.28515625" customWidth="1"/>
    <col min="6660" max="6664" width="9.140625" customWidth="1"/>
    <col min="6665" max="6666" width="10" customWidth="1"/>
    <col min="6667" max="6667" width="10.42578125" customWidth="1"/>
    <col min="6668" max="6668" width="10.28515625" bestFit="1" customWidth="1"/>
    <col min="6669" max="6669" width="7.5703125" customWidth="1"/>
    <col min="6913" max="6913" width="5.28515625" customWidth="1"/>
    <col min="6914" max="6914" width="26.140625" customWidth="1"/>
    <col min="6915" max="6915" width="13.28515625" customWidth="1"/>
    <col min="6916" max="6920" width="9.140625" customWidth="1"/>
    <col min="6921" max="6922" width="10" customWidth="1"/>
    <col min="6923" max="6923" width="10.42578125" customWidth="1"/>
    <col min="6924" max="6924" width="10.28515625" bestFit="1" customWidth="1"/>
    <col min="6925" max="6925" width="7.5703125" customWidth="1"/>
    <col min="7169" max="7169" width="5.28515625" customWidth="1"/>
    <col min="7170" max="7170" width="26.140625" customWidth="1"/>
    <col min="7171" max="7171" width="13.28515625" customWidth="1"/>
    <col min="7172" max="7176" width="9.140625" customWidth="1"/>
    <col min="7177" max="7178" width="10" customWidth="1"/>
    <col min="7179" max="7179" width="10.42578125" customWidth="1"/>
    <col min="7180" max="7180" width="10.28515625" bestFit="1" customWidth="1"/>
    <col min="7181" max="7181" width="7.5703125" customWidth="1"/>
    <col min="7425" max="7425" width="5.28515625" customWidth="1"/>
    <col min="7426" max="7426" width="26.140625" customWidth="1"/>
    <col min="7427" max="7427" width="13.28515625" customWidth="1"/>
    <col min="7428" max="7432" width="9.140625" customWidth="1"/>
    <col min="7433" max="7434" width="10" customWidth="1"/>
    <col min="7435" max="7435" width="10.42578125" customWidth="1"/>
    <col min="7436" max="7436" width="10.28515625" bestFit="1" customWidth="1"/>
    <col min="7437" max="7437" width="7.5703125" customWidth="1"/>
    <col min="7681" max="7681" width="5.28515625" customWidth="1"/>
    <col min="7682" max="7682" width="26.140625" customWidth="1"/>
    <col min="7683" max="7683" width="13.28515625" customWidth="1"/>
    <col min="7684" max="7688" width="9.140625" customWidth="1"/>
    <col min="7689" max="7690" width="10" customWidth="1"/>
    <col min="7691" max="7691" width="10.42578125" customWidth="1"/>
    <col min="7692" max="7692" width="10.28515625" bestFit="1" customWidth="1"/>
    <col min="7693" max="7693" width="7.5703125" customWidth="1"/>
    <col min="7937" max="7937" width="5.28515625" customWidth="1"/>
    <col min="7938" max="7938" width="26.140625" customWidth="1"/>
    <col min="7939" max="7939" width="13.28515625" customWidth="1"/>
    <col min="7940" max="7944" width="9.140625" customWidth="1"/>
    <col min="7945" max="7946" width="10" customWidth="1"/>
    <col min="7947" max="7947" width="10.42578125" customWidth="1"/>
    <col min="7948" max="7948" width="10.28515625" bestFit="1" customWidth="1"/>
    <col min="7949" max="7949" width="7.5703125" customWidth="1"/>
    <col min="8193" max="8193" width="5.28515625" customWidth="1"/>
    <col min="8194" max="8194" width="26.140625" customWidth="1"/>
    <col min="8195" max="8195" width="13.28515625" customWidth="1"/>
    <col min="8196" max="8200" width="9.140625" customWidth="1"/>
    <col min="8201" max="8202" width="10" customWidth="1"/>
    <col min="8203" max="8203" width="10.42578125" customWidth="1"/>
    <col min="8204" max="8204" width="10.28515625" bestFit="1" customWidth="1"/>
    <col min="8205" max="8205" width="7.5703125" customWidth="1"/>
    <col min="8449" max="8449" width="5.28515625" customWidth="1"/>
    <col min="8450" max="8450" width="26.140625" customWidth="1"/>
    <col min="8451" max="8451" width="13.28515625" customWidth="1"/>
    <col min="8452" max="8456" width="9.140625" customWidth="1"/>
    <col min="8457" max="8458" width="10" customWidth="1"/>
    <col min="8459" max="8459" width="10.42578125" customWidth="1"/>
    <col min="8460" max="8460" width="10.28515625" bestFit="1" customWidth="1"/>
    <col min="8461" max="8461" width="7.5703125" customWidth="1"/>
    <col min="8705" max="8705" width="5.28515625" customWidth="1"/>
    <col min="8706" max="8706" width="26.140625" customWidth="1"/>
    <col min="8707" max="8707" width="13.28515625" customWidth="1"/>
    <col min="8708" max="8712" width="9.140625" customWidth="1"/>
    <col min="8713" max="8714" width="10" customWidth="1"/>
    <col min="8715" max="8715" width="10.42578125" customWidth="1"/>
    <col min="8716" max="8716" width="10.28515625" bestFit="1" customWidth="1"/>
    <col min="8717" max="8717" width="7.5703125" customWidth="1"/>
    <col min="8961" max="8961" width="5.28515625" customWidth="1"/>
    <col min="8962" max="8962" width="26.140625" customWidth="1"/>
    <col min="8963" max="8963" width="13.28515625" customWidth="1"/>
    <col min="8964" max="8968" width="9.140625" customWidth="1"/>
    <col min="8969" max="8970" width="10" customWidth="1"/>
    <col min="8971" max="8971" width="10.42578125" customWidth="1"/>
    <col min="8972" max="8972" width="10.28515625" bestFit="1" customWidth="1"/>
    <col min="8973" max="8973" width="7.5703125" customWidth="1"/>
    <col min="9217" max="9217" width="5.28515625" customWidth="1"/>
    <col min="9218" max="9218" width="26.140625" customWidth="1"/>
    <col min="9219" max="9219" width="13.28515625" customWidth="1"/>
    <col min="9220" max="9224" width="9.140625" customWidth="1"/>
    <col min="9225" max="9226" width="10" customWidth="1"/>
    <col min="9227" max="9227" width="10.42578125" customWidth="1"/>
    <col min="9228" max="9228" width="10.28515625" bestFit="1" customWidth="1"/>
    <col min="9229" max="9229" width="7.5703125" customWidth="1"/>
    <col min="9473" max="9473" width="5.28515625" customWidth="1"/>
    <col min="9474" max="9474" width="26.140625" customWidth="1"/>
    <col min="9475" max="9475" width="13.28515625" customWidth="1"/>
    <col min="9476" max="9480" width="9.140625" customWidth="1"/>
    <col min="9481" max="9482" width="10" customWidth="1"/>
    <col min="9483" max="9483" width="10.42578125" customWidth="1"/>
    <col min="9484" max="9484" width="10.28515625" bestFit="1" customWidth="1"/>
    <col min="9485" max="9485" width="7.5703125" customWidth="1"/>
    <col min="9729" max="9729" width="5.28515625" customWidth="1"/>
    <col min="9730" max="9730" width="26.140625" customWidth="1"/>
    <col min="9731" max="9731" width="13.28515625" customWidth="1"/>
    <col min="9732" max="9736" width="9.140625" customWidth="1"/>
    <col min="9737" max="9738" width="10" customWidth="1"/>
    <col min="9739" max="9739" width="10.42578125" customWidth="1"/>
    <col min="9740" max="9740" width="10.28515625" bestFit="1" customWidth="1"/>
    <col min="9741" max="9741" width="7.5703125" customWidth="1"/>
    <col min="9985" max="9985" width="5.28515625" customWidth="1"/>
    <col min="9986" max="9986" width="26.140625" customWidth="1"/>
    <col min="9987" max="9987" width="13.28515625" customWidth="1"/>
    <col min="9988" max="9992" width="9.140625" customWidth="1"/>
    <col min="9993" max="9994" width="10" customWidth="1"/>
    <col min="9995" max="9995" width="10.42578125" customWidth="1"/>
    <col min="9996" max="9996" width="10.28515625" bestFit="1" customWidth="1"/>
    <col min="9997" max="9997" width="7.5703125" customWidth="1"/>
    <col min="10241" max="10241" width="5.28515625" customWidth="1"/>
    <col min="10242" max="10242" width="26.140625" customWidth="1"/>
    <col min="10243" max="10243" width="13.28515625" customWidth="1"/>
    <col min="10244" max="10248" width="9.140625" customWidth="1"/>
    <col min="10249" max="10250" width="10" customWidth="1"/>
    <col min="10251" max="10251" width="10.42578125" customWidth="1"/>
    <col min="10252" max="10252" width="10.28515625" bestFit="1" customWidth="1"/>
    <col min="10253" max="10253" width="7.5703125" customWidth="1"/>
    <col min="10497" max="10497" width="5.28515625" customWidth="1"/>
    <col min="10498" max="10498" width="26.140625" customWidth="1"/>
    <col min="10499" max="10499" width="13.28515625" customWidth="1"/>
    <col min="10500" max="10504" width="9.140625" customWidth="1"/>
    <col min="10505" max="10506" width="10" customWidth="1"/>
    <col min="10507" max="10507" width="10.42578125" customWidth="1"/>
    <col min="10508" max="10508" width="10.28515625" bestFit="1" customWidth="1"/>
    <col min="10509" max="10509" width="7.5703125" customWidth="1"/>
    <col min="10753" max="10753" width="5.28515625" customWidth="1"/>
    <col min="10754" max="10754" width="26.140625" customWidth="1"/>
    <col min="10755" max="10755" width="13.28515625" customWidth="1"/>
    <col min="10756" max="10760" width="9.140625" customWidth="1"/>
    <col min="10761" max="10762" width="10" customWidth="1"/>
    <col min="10763" max="10763" width="10.42578125" customWidth="1"/>
    <col min="10764" max="10764" width="10.28515625" bestFit="1" customWidth="1"/>
    <col min="10765" max="10765" width="7.5703125" customWidth="1"/>
    <col min="11009" max="11009" width="5.28515625" customWidth="1"/>
    <col min="11010" max="11010" width="26.140625" customWidth="1"/>
    <col min="11011" max="11011" width="13.28515625" customWidth="1"/>
    <col min="11012" max="11016" width="9.140625" customWidth="1"/>
    <col min="11017" max="11018" width="10" customWidth="1"/>
    <col min="11019" max="11019" width="10.42578125" customWidth="1"/>
    <col min="11020" max="11020" width="10.28515625" bestFit="1" customWidth="1"/>
    <col min="11021" max="11021" width="7.5703125" customWidth="1"/>
    <col min="11265" max="11265" width="5.28515625" customWidth="1"/>
    <col min="11266" max="11266" width="26.140625" customWidth="1"/>
    <col min="11267" max="11267" width="13.28515625" customWidth="1"/>
    <col min="11268" max="11272" width="9.140625" customWidth="1"/>
    <col min="11273" max="11274" width="10" customWidth="1"/>
    <col min="11275" max="11275" width="10.42578125" customWidth="1"/>
    <col min="11276" max="11276" width="10.28515625" bestFit="1" customWidth="1"/>
    <col min="11277" max="11277" width="7.5703125" customWidth="1"/>
    <col min="11521" max="11521" width="5.28515625" customWidth="1"/>
    <col min="11522" max="11522" width="26.140625" customWidth="1"/>
    <col min="11523" max="11523" width="13.28515625" customWidth="1"/>
    <col min="11524" max="11528" width="9.140625" customWidth="1"/>
    <col min="11529" max="11530" width="10" customWidth="1"/>
    <col min="11531" max="11531" width="10.42578125" customWidth="1"/>
    <col min="11532" max="11532" width="10.28515625" bestFit="1" customWidth="1"/>
    <col min="11533" max="11533" width="7.5703125" customWidth="1"/>
    <col min="11777" max="11777" width="5.28515625" customWidth="1"/>
    <col min="11778" max="11778" width="26.140625" customWidth="1"/>
    <col min="11779" max="11779" width="13.28515625" customWidth="1"/>
    <col min="11780" max="11784" width="9.140625" customWidth="1"/>
    <col min="11785" max="11786" width="10" customWidth="1"/>
    <col min="11787" max="11787" width="10.42578125" customWidth="1"/>
    <col min="11788" max="11788" width="10.28515625" bestFit="1" customWidth="1"/>
    <col min="11789" max="11789" width="7.5703125" customWidth="1"/>
    <col min="12033" max="12033" width="5.28515625" customWidth="1"/>
    <col min="12034" max="12034" width="26.140625" customWidth="1"/>
    <col min="12035" max="12035" width="13.28515625" customWidth="1"/>
    <col min="12036" max="12040" width="9.140625" customWidth="1"/>
    <col min="12041" max="12042" width="10" customWidth="1"/>
    <col min="12043" max="12043" width="10.42578125" customWidth="1"/>
    <col min="12044" max="12044" width="10.28515625" bestFit="1" customWidth="1"/>
    <col min="12045" max="12045" width="7.5703125" customWidth="1"/>
    <col min="12289" max="12289" width="5.28515625" customWidth="1"/>
    <col min="12290" max="12290" width="26.140625" customWidth="1"/>
    <col min="12291" max="12291" width="13.28515625" customWidth="1"/>
    <col min="12292" max="12296" width="9.140625" customWidth="1"/>
    <col min="12297" max="12298" width="10" customWidth="1"/>
    <col min="12299" max="12299" width="10.42578125" customWidth="1"/>
    <col min="12300" max="12300" width="10.28515625" bestFit="1" customWidth="1"/>
    <col min="12301" max="12301" width="7.5703125" customWidth="1"/>
    <col min="12545" max="12545" width="5.28515625" customWidth="1"/>
    <col min="12546" max="12546" width="26.140625" customWidth="1"/>
    <col min="12547" max="12547" width="13.28515625" customWidth="1"/>
    <col min="12548" max="12552" width="9.140625" customWidth="1"/>
    <col min="12553" max="12554" width="10" customWidth="1"/>
    <col min="12555" max="12555" width="10.42578125" customWidth="1"/>
    <col min="12556" max="12556" width="10.28515625" bestFit="1" customWidth="1"/>
    <col min="12557" max="12557" width="7.5703125" customWidth="1"/>
    <col min="12801" max="12801" width="5.28515625" customWidth="1"/>
    <col min="12802" max="12802" width="26.140625" customWidth="1"/>
    <col min="12803" max="12803" width="13.28515625" customWidth="1"/>
    <col min="12804" max="12808" width="9.140625" customWidth="1"/>
    <col min="12809" max="12810" width="10" customWidth="1"/>
    <col min="12811" max="12811" width="10.42578125" customWidth="1"/>
    <col min="12812" max="12812" width="10.28515625" bestFit="1" customWidth="1"/>
    <col min="12813" max="12813" width="7.5703125" customWidth="1"/>
    <col min="13057" max="13057" width="5.28515625" customWidth="1"/>
    <col min="13058" max="13058" width="26.140625" customWidth="1"/>
    <col min="13059" max="13059" width="13.28515625" customWidth="1"/>
    <col min="13060" max="13064" width="9.140625" customWidth="1"/>
    <col min="13065" max="13066" width="10" customWidth="1"/>
    <col min="13067" max="13067" width="10.42578125" customWidth="1"/>
    <col min="13068" max="13068" width="10.28515625" bestFit="1" customWidth="1"/>
    <col min="13069" max="13069" width="7.5703125" customWidth="1"/>
    <col min="13313" max="13313" width="5.28515625" customWidth="1"/>
    <col min="13314" max="13314" width="26.140625" customWidth="1"/>
    <col min="13315" max="13315" width="13.28515625" customWidth="1"/>
    <col min="13316" max="13320" width="9.140625" customWidth="1"/>
    <col min="13321" max="13322" width="10" customWidth="1"/>
    <col min="13323" max="13323" width="10.42578125" customWidth="1"/>
    <col min="13324" max="13324" width="10.28515625" bestFit="1" customWidth="1"/>
    <col min="13325" max="13325" width="7.5703125" customWidth="1"/>
    <col min="13569" max="13569" width="5.28515625" customWidth="1"/>
    <col min="13570" max="13570" width="26.140625" customWidth="1"/>
    <col min="13571" max="13571" width="13.28515625" customWidth="1"/>
    <col min="13572" max="13576" width="9.140625" customWidth="1"/>
    <col min="13577" max="13578" width="10" customWidth="1"/>
    <col min="13579" max="13579" width="10.42578125" customWidth="1"/>
    <col min="13580" max="13580" width="10.28515625" bestFit="1" customWidth="1"/>
    <col min="13581" max="13581" width="7.5703125" customWidth="1"/>
    <col min="13825" max="13825" width="5.28515625" customWidth="1"/>
    <col min="13826" max="13826" width="26.140625" customWidth="1"/>
    <col min="13827" max="13827" width="13.28515625" customWidth="1"/>
    <col min="13828" max="13832" width="9.140625" customWidth="1"/>
    <col min="13833" max="13834" width="10" customWidth="1"/>
    <col min="13835" max="13835" width="10.42578125" customWidth="1"/>
    <col min="13836" max="13836" width="10.28515625" bestFit="1" customWidth="1"/>
    <col min="13837" max="13837" width="7.5703125" customWidth="1"/>
    <col min="14081" max="14081" width="5.28515625" customWidth="1"/>
    <col min="14082" max="14082" width="26.140625" customWidth="1"/>
    <col min="14083" max="14083" width="13.28515625" customWidth="1"/>
    <col min="14084" max="14088" width="9.140625" customWidth="1"/>
    <col min="14089" max="14090" width="10" customWidth="1"/>
    <col min="14091" max="14091" width="10.42578125" customWidth="1"/>
    <col min="14092" max="14092" width="10.28515625" bestFit="1" customWidth="1"/>
    <col min="14093" max="14093" width="7.5703125" customWidth="1"/>
    <col min="14337" max="14337" width="5.28515625" customWidth="1"/>
    <col min="14338" max="14338" width="26.140625" customWidth="1"/>
    <col min="14339" max="14339" width="13.28515625" customWidth="1"/>
    <col min="14340" max="14344" width="9.140625" customWidth="1"/>
    <col min="14345" max="14346" width="10" customWidth="1"/>
    <col min="14347" max="14347" width="10.42578125" customWidth="1"/>
    <col min="14348" max="14348" width="10.28515625" bestFit="1" customWidth="1"/>
    <col min="14349" max="14349" width="7.5703125" customWidth="1"/>
    <col min="14593" max="14593" width="5.28515625" customWidth="1"/>
    <col min="14594" max="14594" width="26.140625" customWidth="1"/>
    <col min="14595" max="14595" width="13.28515625" customWidth="1"/>
    <col min="14596" max="14600" width="9.140625" customWidth="1"/>
    <col min="14601" max="14602" width="10" customWidth="1"/>
    <col min="14603" max="14603" width="10.42578125" customWidth="1"/>
    <col min="14604" max="14604" width="10.28515625" bestFit="1" customWidth="1"/>
    <col min="14605" max="14605" width="7.5703125" customWidth="1"/>
    <col min="14849" max="14849" width="5.28515625" customWidth="1"/>
    <col min="14850" max="14850" width="26.140625" customWidth="1"/>
    <col min="14851" max="14851" width="13.28515625" customWidth="1"/>
    <col min="14852" max="14856" width="9.140625" customWidth="1"/>
    <col min="14857" max="14858" width="10" customWidth="1"/>
    <col min="14859" max="14859" width="10.42578125" customWidth="1"/>
    <col min="14860" max="14860" width="10.28515625" bestFit="1" customWidth="1"/>
    <col min="14861" max="14861" width="7.5703125" customWidth="1"/>
    <col min="15105" max="15105" width="5.28515625" customWidth="1"/>
    <col min="15106" max="15106" width="26.140625" customWidth="1"/>
    <col min="15107" max="15107" width="13.28515625" customWidth="1"/>
    <col min="15108" max="15112" width="9.140625" customWidth="1"/>
    <col min="15113" max="15114" width="10" customWidth="1"/>
    <col min="15115" max="15115" width="10.42578125" customWidth="1"/>
    <col min="15116" max="15116" width="10.28515625" bestFit="1" customWidth="1"/>
    <col min="15117" max="15117" width="7.5703125" customWidth="1"/>
    <col min="15361" max="15361" width="5.28515625" customWidth="1"/>
    <col min="15362" max="15362" width="26.140625" customWidth="1"/>
    <col min="15363" max="15363" width="13.28515625" customWidth="1"/>
    <col min="15364" max="15368" width="9.140625" customWidth="1"/>
    <col min="15369" max="15370" width="10" customWidth="1"/>
    <col min="15371" max="15371" width="10.42578125" customWidth="1"/>
    <col min="15372" max="15372" width="10.28515625" bestFit="1" customWidth="1"/>
    <col min="15373" max="15373" width="7.5703125" customWidth="1"/>
    <col min="15617" max="15617" width="5.28515625" customWidth="1"/>
    <col min="15618" max="15618" width="26.140625" customWidth="1"/>
    <col min="15619" max="15619" width="13.28515625" customWidth="1"/>
    <col min="15620" max="15624" width="9.140625" customWidth="1"/>
    <col min="15625" max="15626" width="10" customWidth="1"/>
    <col min="15627" max="15627" width="10.42578125" customWidth="1"/>
    <col min="15628" max="15628" width="10.28515625" bestFit="1" customWidth="1"/>
    <col min="15629" max="15629" width="7.5703125" customWidth="1"/>
    <col min="15873" max="15873" width="5.28515625" customWidth="1"/>
    <col min="15874" max="15874" width="26.140625" customWidth="1"/>
    <col min="15875" max="15875" width="13.28515625" customWidth="1"/>
    <col min="15876" max="15880" width="9.140625" customWidth="1"/>
    <col min="15881" max="15882" width="10" customWidth="1"/>
    <col min="15883" max="15883" width="10.42578125" customWidth="1"/>
    <col min="15884" max="15884" width="10.28515625" bestFit="1" customWidth="1"/>
    <col min="15885" max="15885" width="7.5703125" customWidth="1"/>
    <col min="16129" max="16129" width="5.28515625" customWidth="1"/>
    <col min="16130" max="16130" width="26.140625" customWidth="1"/>
    <col min="16131" max="16131" width="13.28515625" customWidth="1"/>
    <col min="16132" max="16136" width="9.140625" customWidth="1"/>
    <col min="16137" max="16138" width="10" customWidth="1"/>
    <col min="16139" max="16139" width="10.42578125" customWidth="1"/>
    <col min="16140" max="16140" width="10.28515625" bestFit="1" customWidth="1"/>
    <col min="16141" max="16141" width="7.5703125" customWidth="1"/>
  </cols>
  <sheetData>
    <row r="1" spans="1:16" ht="46.5" customHeight="1" x14ac:dyDescent="0.25">
      <c r="A1" s="268" t="s">
        <v>589</v>
      </c>
      <c r="B1" s="268"/>
      <c r="C1" s="268"/>
      <c r="D1" s="268"/>
      <c r="E1" s="268"/>
      <c r="F1" s="19"/>
      <c r="G1" s="19"/>
      <c r="H1" s="19"/>
      <c r="I1" s="19"/>
      <c r="J1" s="19"/>
      <c r="K1" s="5"/>
      <c r="L1" s="5"/>
      <c r="M1" s="5"/>
    </row>
    <row r="2" spans="1:16" ht="19.5" customHeight="1" x14ac:dyDescent="0.25">
      <c r="A2" s="3"/>
      <c r="B2" s="3"/>
      <c r="C2" s="19"/>
      <c r="D2" s="5"/>
      <c r="E2" s="19"/>
      <c r="F2" s="19"/>
      <c r="G2" s="19"/>
      <c r="H2" s="19"/>
      <c r="I2" s="19"/>
      <c r="J2" s="19"/>
      <c r="K2" s="5"/>
      <c r="L2" s="5"/>
      <c r="M2" s="5"/>
    </row>
    <row r="3" spans="1:16" ht="21.75" customHeight="1" x14ac:dyDescent="0.3">
      <c r="A3" s="269" t="s">
        <v>19</v>
      </c>
      <c r="B3" s="269"/>
      <c r="C3" s="269"/>
      <c r="D3" s="269"/>
      <c r="E3" s="269"/>
      <c r="F3" s="269"/>
      <c r="G3" s="269"/>
      <c r="H3" s="269"/>
      <c r="I3" s="269"/>
      <c r="J3" s="269"/>
      <c r="K3" s="269"/>
      <c r="L3" s="269"/>
      <c r="M3" s="269"/>
      <c r="O3" s="10">
        <v>0.3</v>
      </c>
      <c r="P3" s="11">
        <v>9</v>
      </c>
    </row>
    <row r="4" spans="1:16" ht="19.5" customHeight="1" x14ac:dyDescent="0.3">
      <c r="A4" s="270"/>
      <c r="B4" s="270"/>
      <c r="C4" s="270"/>
      <c r="D4" s="270"/>
      <c r="E4" s="270"/>
      <c r="F4" s="270"/>
      <c r="G4" s="270"/>
      <c r="H4" s="270"/>
      <c r="I4" s="270"/>
      <c r="J4" s="270"/>
      <c r="K4" s="270"/>
      <c r="L4" s="270"/>
      <c r="M4" s="270"/>
      <c r="O4" s="11">
        <f>(P4*O3)/P3</f>
        <v>3.3333333333333333E-2</v>
      </c>
      <c r="P4" s="11">
        <v>1</v>
      </c>
    </row>
    <row r="5" spans="1:16" s="1" customFormat="1" ht="21.75" customHeight="1" x14ac:dyDescent="0.25">
      <c r="A5" s="271" t="s">
        <v>0</v>
      </c>
      <c r="B5" s="271" t="s">
        <v>1</v>
      </c>
      <c r="C5" s="274" t="s">
        <v>18</v>
      </c>
      <c r="D5" s="277" t="s">
        <v>2</v>
      </c>
      <c r="E5" s="278"/>
      <c r="F5" s="278"/>
      <c r="G5" s="278"/>
      <c r="H5" s="278"/>
      <c r="I5" s="278"/>
      <c r="J5" s="278"/>
      <c r="K5" s="279"/>
      <c r="L5" s="280" t="s">
        <v>4</v>
      </c>
      <c r="M5" s="283" t="s">
        <v>5</v>
      </c>
    </row>
    <row r="6" spans="1:16" s="1" customFormat="1" ht="47.25" customHeight="1" x14ac:dyDescent="0.25">
      <c r="A6" s="272"/>
      <c r="B6" s="272"/>
      <c r="C6" s="275"/>
      <c r="D6" s="286" t="s">
        <v>389</v>
      </c>
      <c r="E6" s="286"/>
      <c r="F6" s="286"/>
      <c r="G6" s="286"/>
      <c r="H6" s="286"/>
      <c r="I6" s="277" t="s">
        <v>390</v>
      </c>
      <c r="J6" s="278"/>
      <c r="K6" s="287" t="s">
        <v>391</v>
      </c>
      <c r="L6" s="281"/>
      <c r="M6" s="284"/>
    </row>
    <row r="7" spans="1:16" s="1" customFormat="1" ht="51.75" customHeight="1" x14ac:dyDescent="0.25">
      <c r="A7" s="273"/>
      <c r="B7" s="273"/>
      <c r="C7" s="276"/>
      <c r="D7" s="7" t="s">
        <v>392</v>
      </c>
      <c r="E7" s="12" t="s">
        <v>393</v>
      </c>
      <c r="F7" s="8" t="s">
        <v>394</v>
      </c>
      <c r="G7" s="7" t="s">
        <v>395</v>
      </c>
      <c r="H7" s="7" t="s">
        <v>396</v>
      </c>
      <c r="I7" s="7" t="s">
        <v>590</v>
      </c>
      <c r="J7" s="118" t="s">
        <v>591</v>
      </c>
      <c r="K7" s="287"/>
      <c r="L7" s="282"/>
      <c r="M7" s="285"/>
    </row>
    <row r="8" spans="1:16" s="1" customFormat="1" ht="15.75" customHeight="1" x14ac:dyDescent="0.25">
      <c r="A8" s="22" t="s">
        <v>22</v>
      </c>
      <c r="B8" s="128" t="s">
        <v>176</v>
      </c>
      <c r="C8" s="9">
        <v>0.7</v>
      </c>
      <c r="D8" s="71">
        <v>0.03</v>
      </c>
      <c r="E8" s="71"/>
      <c r="F8" s="71">
        <v>0.01</v>
      </c>
      <c r="G8" s="71">
        <v>0.01</v>
      </c>
      <c r="H8" s="71">
        <v>0.02</v>
      </c>
      <c r="I8" s="71">
        <v>0.02</v>
      </c>
      <c r="J8" s="71">
        <v>0.02</v>
      </c>
      <c r="K8" s="72">
        <f t="shared" ref="K8:K14" si="0">SUM(D8:J8)</f>
        <v>0.11000000000000001</v>
      </c>
      <c r="L8" s="16">
        <f t="shared" ref="L8:L14" si="1">C8+K8</f>
        <v>0.80999999999999994</v>
      </c>
      <c r="M8" s="4">
        <f>IF(L8&gt;=90%,50,IF(AND(80%&lt;=L8,L8&lt;90%),45,IF(AND(70%&lt;=L8,L8&lt;80%),40,IF(AND(60%&lt;=L8,L8&lt;70%),30,IF(AND(50%&lt;=L8,L8&lt;60%),25,IF(L8&lt;50%,0,""))))))</f>
        <v>45</v>
      </c>
    </row>
    <row r="9" spans="1:16" s="1" customFormat="1" ht="15.75" customHeight="1" x14ac:dyDescent="0.25">
      <c r="A9" s="22" t="s">
        <v>23</v>
      </c>
      <c r="B9" s="23" t="s">
        <v>177</v>
      </c>
      <c r="C9" s="9">
        <v>0.7</v>
      </c>
      <c r="D9" s="71"/>
      <c r="E9" s="29"/>
      <c r="F9" s="71">
        <v>0.01</v>
      </c>
      <c r="G9" s="71">
        <v>0.01</v>
      </c>
      <c r="H9" s="71"/>
      <c r="I9" s="9">
        <v>0.02</v>
      </c>
      <c r="J9" s="9">
        <v>0.02</v>
      </c>
      <c r="K9" s="72">
        <f t="shared" si="0"/>
        <v>0.06</v>
      </c>
      <c r="L9" s="16">
        <f t="shared" si="1"/>
        <v>0.76</v>
      </c>
      <c r="M9" s="4">
        <f t="shared" ref="M9:M14" si="2">IF(L9&gt;=90%,50,IF(AND(80%&lt;=L9,L9&lt;90%),45,IF(AND(70%&lt;=L9,L9&lt;80%),40,IF(AND(60%&lt;=L9,L9&lt;70%),30,IF(AND(50%&lt;=L9,L9&lt;60%),25,IF(L9&lt;50%,0,""))))))</f>
        <v>40</v>
      </c>
    </row>
    <row r="10" spans="1:16" s="1" customFormat="1" ht="15.75" customHeight="1" x14ac:dyDescent="0.25">
      <c r="A10" s="22" t="s">
        <v>24</v>
      </c>
      <c r="B10" s="129" t="s">
        <v>179</v>
      </c>
      <c r="C10" s="9">
        <v>0.7</v>
      </c>
      <c r="D10" s="71"/>
      <c r="E10" s="71"/>
      <c r="F10" s="71">
        <v>0.01</v>
      </c>
      <c r="G10" s="9">
        <v>0.01</v>
      </c>
      <c r="H10" s="9"/>
      <c r="I10" s="9">
        <v>0.02</v>
      </c>
      <c r="J10" s="9">
        <v>0.02</v>
      </c>
      <c r="K10" s="72">
        <f t="shared" si="0"/>
        <v>0.06</v>
      </c>
      <c r="L10" s="16">
        <f t="shared" si="1"/>
        <v>0.76</v>
      </c>
      <c r="M10" s="4">
        <f t="shared" si="2"/>
        <v>40</v>
      </c>
    </row>
    <row r="11" spans="1:16" s="1" customFormat="1" ht="15.75" customHeight="1" x14ac:dyDescent="0.25">
      <c r="A11" s="22" t="s">
        <v>25</v>
      </c>
      <c r="B11" s="24" t="s">
        <v>178</v>
      </c>
      <c r="C11" s="9">
        <v>0.7</v>
      </c>
      <c r="D11" s="71"/>
      <c r="E11" s="71"/>
      <c r="F11" s="71">
        <v>0.01</v>
      </c>
      <c r="G11" s="9">
        <v>0.01</v>
      </c>
      <c r="H11" s="9"/>
      <c r="I11" s="9"/>
      <c r="J11" s="9"/>
      <c r="K11" s="72">
        <f t="shared" si="0"/>
        <v>0.02</v>
      </c>
      <c r="L11" s="16">
        <f t="shared" si="1"/>
        <v>0.72</v>
      </c>
      <c r="M11" s="4">
        <f t="shared" si="2"/>
        <v>40</v>
      </c>
    </row>
    <row r="12" spans="1:16" s="1" customFormat="1" ht="15.75" customHeight="1" x14ac:dyDescent="0.25">
      <c r="A12" s="22" t="s">
        <v>26</v>
      </c>
      <c r="B12" s="130" t="s">
        <v>180</v>
      </c>
      <c r="C12" s="9">
        <v>0.7</v>
      </c>
      <c r="D12" s="71"/>
      <c r="E12" s="180"/>
      <c r="F12" s="71">
        <v>0.01</v>
      </c>
      <c r="G12" s="9">
        <v>0.01</v>
      </c>
      <c r="H12" s="71"/>
      <c r="I12" s="9">
        <v>0.02</v>
      </c>
      <c r="J12" s="9">
        <v>0.02</v>
      </c>
      <c r="K12" s="72">
        <f t="shared" si="0"/>
        <v>0.06</v>
      </c>
      <c r="L12" s="16">
        <f t="shared" si="1"/>
        <v>0.76</v>
      </c>
      <c r="M12" s="4">
        <f t="shared" si="2"/>
        <v>40</v>
      </c>
    </row>
    <row r="13" spans="1:16" s="1" customFormat="1" ht="15.75" customHeight="1" x14ac:dyDescent="0.25">
      <c r="A13" s="22" t="s">
        <v>27</v>
      </c>
      <c r="B13" s="131" t="s">
        <v>182</v>
      </c>
      <c r="C13" s="9">
        <v>0.7</v>
      </c>
      <c r="D13" s="71"/>
      <c r="E13" s="181"/>
      <c r="F13" s="71"/>
      <c r="G13" s="71">
        <v>0.01</v>
      </c>
      <c r="H13" s="71"/>
      <c r="I13" s="67"/>
      <c r="J13" s="67">
        <v>0.02</v>
      </c>
      <c r="K13" s="72">
        <f t="shared" si="0"/>
        <v>0.03</v>
      </c>
      <c r="L13" s="16">
        <f t="shared" si="1"/>
        <v>0.73</v>
      </c>
      <c r="M13" s="4">
        <f t="shared" si="2"/>
        <v>40</v>
      </c>
    </row>
    <row r="14" spans="1:16" s="1" customFormat="1" ht="15.75" customHeight="1" x14ac:dyDescent="0.25">
      <c r="A14" s="22" t="s">
        <v>28</v>
      </c>
      <c r="B14" s="131" t="s">
        <v>181</v>
      </c>
      <c r="C14" s="9">
        <v>0.7</v>
      </c>
      <c r="D14" s="71"/>
      <c r="E14" s="181"/>
      <c r="F14" s="41"/>
      <c r="G14" s="67">
        <v>0.01</v>
      </c>
      <c r="H14" s="40"/>
      <c r="I14" s="67"/>
      <c r="J14" s="67">
        <v>0.02</v>
      </c>
      <c r="K14" s="72">
        <f t="shared" si="0"/>
        <v>0.03</v>
      </c>
      <c r="L14" s="16">
        <f t="shared" si="1"/>
        <v>0.73</v>
      </c>
      <c r="M14" s="4">
        <f t="shared" si="2"/>
        <v>40</v>
      </c>
    </row>
    <row r="15" spans="1:16" ht="42" customHeight="1" x14ac:dyDescent="0.25">
      <c r="A15" s="288" t="s">
        <v>397</v>
      </c>
      <c r="B15" s="288"/>
      <c r="C15" s="288"/>
      <c r="D15" s="288"/>
      <c r="E15" s="288"/>
      <c r="F15" s="288"/>
      <c r="G15" s="288"/>
      <c r="H15" s="288"/>
      <c r="I15" s="288"/>
      <c r="J15" s="288"/>
      <c r="K15" s="288"/>
      <c r="L15" s="288"/>
      <c r="M15" s="288"/>
    </row>
    <row r="17" spans="1:13" ht="18.75" x14ac:dyDescent="0.3">
      <c r="A17" s="289" t="s">
        <v>6</v>
      </c>
      <c r="B17" s="289"/>
      <c r="C17" s="289"/>
      <c r="D17" s="289"/>
      <c r="E17" s="289"/>
      <c r="F17" s="289"/>
      <c r="G17" s="289"/>
      <c r="H17" s="289"/>
      <c r="I17" s="289"/>
      <c r="J17" s="289"/>
      <c r="K17" s="289"/>
      <c r="L17" s="289"/>
      <c r="M17" s="289"/>
    </row>
    <row r="19" spans="1:13" ht="88.5" customHeight="1" x14ac:dyDescent="0.25">
      <c r="A19" s="111" t="s">
        <v>7</v>
      </c>
      <c r="B19" s="291" t="s">
        <v>8</v>
      </c>
      <c r="C19" s="291"/>
      <c r="D19" s="291"/>
      <c r="E19" s="107" t="s">
        <v>9</v>
      </c>
      <c r="F19" s="107" t="s">
        <v>10</v>
      </c>
      <c r="G19" s="107" t="s">
        <v>11</v>
      </c>
      <c r="H19" s="107" t="s">
        <v>12</v>
      </c>
      <c r="I19" s="107" t="s">
        <v>13</v>
      </c>
      <c r="J19" s="107" t="s">
        <v>322</v>
      </c>
      <c r="K19" s="306" t="s">
        <v>14</v>
      </c>
      <c r="L19" s="306"/>
      <c r="M19" s="307"/>
    </row>
    <row r="20" spans="1:13" ht="52.5" customHeight="1" x14ac:dyDescent="0.25">
      <c r="A20" s="6">
        <v>1</v>
      </c>
      <c r="B20" s="362" t="s">
        <v>373</v>
      </c>
      <c r="C20" s="362"/>
      <c r="D20" s="362"/>
      <c r="E20" s="125" t="s">
        <v>592</v>
      </c>
      <c r="F20" s="125" t="s">
        <v>592</v>
      </c>
      <c r="G20" s="21"/>
      <c r="H20" s="21"/>
      <c r="I20" s="21"/>
      <c r="J20" s="126">
        <v>0.03</v>
      </c>
      <c r="K20" s="301" t="s">
        <v>593</v>
      </c>
      <c r="L20" s="301"/>
      <c r="M20" s="302"/>
    </row>
    <row r="21" spans="1:13" ht="48" customHeight="1" x14ac:dyDescent="0.25">
      <c r="A21" s="6">
        <v>2</v>
      </c>
      <c r="B21" s="380" t="s">
        <v>377</v>
      </c>
      <c r="C21" s="381"/>
      <c r="D21" s="382"/>
      <c r="E21" s="125" t="s">
        <v>375</v>
      </c>
      <c r="F21" s="125"/>
      <c r="G21" s="21"/>
      <c r="H21" s="21"/>
      <c r="I21" s="21"/>
      <c r="J21" s="126">
        <v>0.03</v>
      </c>
      <c r="K21" s="301"/>
      <c r="L21" s="301"/>
      <c r="M21" s="302"/>
    </row>
    <row r="22" spans="1:13" ht="42.75" customHeight="1" x14ac:dyDescent="0.25">
      <c r="A22" s="6">
        <v>3</v>
      </c>
      <c r="B22" s="362" t="s">
        <v>374</v>
      </c>
      <c r="C22" s="362"/>
      <c r="D22" s="362"/>
      <c r="E22" s="54">
        <v>43533</v>
      </c>
      <c r="F22" s="89">
        <v>43540</v>
      </c>
      <c r="G22" s="21"/>
      <c r="H22" s="21"/>
      <c r="I22" s="21"/>
      <c r="J22" s="126">
        <v>0.01</v>
      </c>
      <c r="K22" s="301" t="s">
        <v>594</v>
      </c>
      <c r="L22" s="301"/>
      <c r="M22" s="302"/>
    </row>
    <row r="23" spans="1:13" ht="36" customHeight="1" x14ac:dyDescent="0.25">
      <c r="A23" s="6">
        <v>4</v>
      </c>
      <c r="B23" s="366" t="s">
        <v>400</v>
      </c>
      <c r="C23" s="362"/>
      <c r="D23" s="362"/>
      <c r="E23" s="54">
        <v>43496</v>
      </c>
      <c r="F23" s="89">
        <v>43524</v>
      </c>
      <c r="G23" s="21"/>
      <c r="H23" s="21"/>
      <c r="I23" s="21"/>
      <c r="J23" s="126">
        <v>0.01</v>
      </c>
      <c r="K23" s="301" t="s">
        <v>595</v>
      </c>
      <c r="L23" s="301"/>
      <c r="M23" s="302"/>
    </row>
    <row r="24" spans="1:13" ht="40.5" customHeight="1" x14ac:dyDescent="0.25">
      <c r="A24" s="6">
        <v>5</v>
      </c>
      <c r="B24" s="362" t="s">
        <v>596</v>
      </c>
      <c r="C24" s="362"/>
      <c r="D24" s="362"/>
      <c r="E24" s="54">
        <v>43525</v>
      </c>
      <c r="F24" s="26">
        <v>43555</v>
      </c>
      <c r="G24" s="21"/>
      <c r="H24" s="21"/>
      <c r="I24" s="21"/>
      <c r="J24" s="126">
        <v>0.02</v>
      </c>
      <c r="K24" s="301" t="s">
        <v>597</v>
      </c>
      <c r="L24" s="301"/>
      <c r="M24" s="302"/>
    </row>
    <row r="25" spans="1:13" ht="45" customHeight="1" x14ac:dyDescent="0.25">
      <c r="A25" s="6">
        <v>6</v>
      </c>
      <c r="B25" s="294" t="s">
        <v>598</v>
      </c>
      <c r="C25" s="295"/>
      <c r="D25" s="296"/>
      <c r="E25" s="182" t="s">
        <v>599</v>
      </c>
      <c r="F25" s="182" t="s">
        <v>600</v>
      </c>
      <c r="G25" s="21"/>
      <c r="H25" s="21"/>
      <c r="I25" s="21"/>
      <c r="J25" s="126">
        <v>0.02</v>
      </c>
      <c r="K25" s="301" t="s">
        <v>601</v>
      </c>
      <c r="L25" s="301"/>
      <c r="M25" s="302"/>
    </row>
    <row r="26" spans="1:13" ht="33" customHeight="1" x14ac:dyDescent="0.25">
      <c r="A26" s="6">
        <v>7</v>
      </c>
      <c r="B26" s="294" t="s">
        <v>602</v>
      </c>
      <c r="C26" s="295"/>
      <c r="D26" s="296"/>
      <c r="E26" s="54" t="s">
        <v>163</v>
      </c>
      <c r="F26" s="120" t="s">
        <v>603</v>
      </c>
      <c r="G26" s="21"/>
      <c r="H26" s="21"/>
      <c r="I26" s="21"/>
      <c r="J26" s="126">
        <v>0.02</v>
      </c>
      <c r="K26" s="301" t="s">
        <v>604</v>
      </c>
      <c r="L26" s="301"/>
      <c r="M26" s="302"/>
    </row>
    <row r="27" spans="1:13" ht="16.5" x14ac:dyDescent="0.25">
      <c r="A27" s="96"/>
      <c r="B27" s="97"/>
      <c r="C27" s="97"/>
      <c r="D27" s="97"/>
      <c r="E27" s="98"/>
      <c r="F27" s="99"/>
      <c r="G27" s="99"/>
      <c r="H27" s="99"/>
      <c r="I27" s="99"/>
      <c r="J27" s="99"/>
      <c r="K27" s="100"/>
      <c r="L27" s="100"/>
      <c r="M27" s="100"/>
    </row>
    <row r="28" spans="1:13" ht="15.75" x14ac:dyDescent="0.25">
      <c r="F28" s="262" t="s">
        <v>529</v>
      </c>
      <c r="G28" s="262"/>
      <c r="H28" s="262"/>
      <c r="I28" s="262"/>
      <c r="J28" s="262"/>
      <c r="K28" s="262"/>
      <c r="L28" s="262"/>
      <c r="M28" s="262"/>
    </row>
    <row r="29" spans="1:13" ht="15.75" x14ac:dyDescent="0.25">
      <c r="F29" s="263" t="s">
        <v>17</v>
      </c>
      <c r="G29" s="263"/>
      <c r="H29" s="263"/>
      <c r="I29" s="263"/>
      <c r="J29" s="263"/>
      <c r="K29" s="263"/>
      <c r="L29" s="263"/>
      <c r="M29" s="263"/>
    </row>
    <row r="35" spans="6:13" ht="15.75" x14ac:dyDescent="0.25">
      <c r="F35" s="330" t="s">
        <v>176</v>
      </c>
      <c r="G35" s="330"/>
      <c r="H35" s="330"/>
      <c r="I35" s="330"/>
      <c r="J35" s="330"/>
      <c r="K35" s="330"/>
      <c r="L35" s="330"/>
      <c r="M35" s="330"/>
    </row>
  </sheetData>
  <mergeCells count="33">
    <mergeCell ref="F28:M28"/>
    <mergeCell ref="F29:M29"/>
    <mergeCell ref="F35:M35"/>
    <mergeCell ref="A17:M17"/>
    <mergeCell ref="B19:D19"/>
    <mergeCell ref="K19:M19"/>
    <mergeCell ref="B20:D20"/>
    <mergeCell ref="K20:M20"/>
    <mergeCell ref="A1:E1"/>
    <mergeCell ref="D6:H6"/>
    <mergeCell ref="A3:M3"/>
    <mergeCell ref="A4:M4"/>
    <mergeCell ref="A5:A7"/>
    <mergeCell ref="B5:B7"/>
    <mergeCell ref="C5:C7"/>
    <mergeCell ref="D5:K5"/>
    <mergeCell ref="L5:L7"/>
    <mergeCell ref="M5:M7"/>
    <mergeCell ref="I6:J6"/>
    <mergeCell ref="K6:K7"/>
    <mergeCell ref="A15:M15"/>
    <mergeCell ref="K21:M21"/>
    <mergeCell ref="B22:D22"/>
    <mergeCell ref="K22:M22"/>
    <mergeCell ref="B23:D23"/>
    <mergeCell ref="K23:M23"/>
    <mergeCell ref="B21:D21"/>
    <mergeCell ref="K24:M24"/>
    <mergeCell ref="B25:D25"/>
    <mergeCell ref="K25:M25"/>
    <mergeCell ref="B26:D26"/>
    <mergeCell ref="K26:M26"/>
    <mergeCell ref="B24:D24"/>
  </mergeCells>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0"/>
  <sheetViews>
    <sheetView topLeftCell="A19" workbookViewId="0">
      <selection activeCell="D26" sqref="D26"/>
    </sheetView>
  </sheetViews>
  <sheetFormatPr defaultRowHeight="15" x14ac:dyDescent="0.25"/>
  <cols>
    <col min="1" max="1" width="5.28515625" customWidth="1"/>
    <col min="2" max="2" width="20.140625" customWidth="1"/>
    <col min="3" max="3" width="13.28515625" style="1" customWidth="1"/>
    <col min="4" max="4" width="9.140625" customWidth="1"/>
    <col min="5" max="8" width="9.140625" style="25" customWidth="1"/>
    <col min="9" max="11" width="9.7109375" style="25" customWidth="1"/>
    <col min="12" max="12" width="10.42578125" customWidth="1"/>
    <col min="13" max="13" width="10.28515625" bestFit="1" customWidth="1"/>
    <col min="14" max="14" width="7.5703125" customWidth="1"/>
    <col min="257" max="257" width="5.28515625" customWidth="1"/>
    <col min="258" max="258" width="20.140625" customWidth="1"/>
    <col min="259" max="259" width="13.28515625" customWidth="1"/>
    <col min="260" max="264" width="9.140625" customWidth="1"/>
    <col min="265" max="267" width="9.7109375" customWidth="1"/>
    <col min="268" max="268" width="10.42578125" customWidth="1"/>
    <col min="269" max="269" width="10.28515625" bestFit="1" customWidth="1"/>
    <col min="270" max="270" width="7.5703125" customWidth="1"/>
    <col min="513" max="513" width="5.28515625" customWidth="1"/>
    <col min="514" max="514" width="20.140625" customWidth="1"/>
    <col min="515" max="515" width="13.28515625" customWidth="1"/>
    <col min="516" max="520" width="9.140625" customWidth="1"/>
    <col min="521" max="523" width="9.7109375" customWidth="1"/>
    <col min="524" max="524" width="10.42578125" customWidth="1"/>
    <col min="525" max="525" width="10.28515625" bestFit="1" customWidth="1"/>
    <col min="526" max="526" width="7.5703125" customWidth="1"/>
    <col min="769" max="769" width="5.28515625" customWidth="1"/>
    <col min="770" max="770" width="20.140625" customWidth="1"/>
    <col min="771" max="771" width="13.28515625" customWidth="1"/>
    <col min="772" max="776" width="9.140625" customWidth="1"/>
    <col min="777" max="779" width="9.7109375" customWidth="1"/>
    <col min="780" max="780" width="10.42578125" customWidth="1"/>
    <col min="781" max="781" width="10.28515625" bestFit="1" customWidth="1"/>
    <col min="782" max="782" width="7.5703125" customWidth="1"/>
    <col min="1025" max="1025" width="5.28515625" customWidth="1"/>
    <col min="1026" max="1026" width="20.140625" customWidth="1"/>
    <col min="1027" max="1027" width="13.28515625" customWidth="1"/>
    <col min="1028" max="1032" width="9.140625" customWidth="1"/>
    <col min="1033" max="1035" width="9.7109375" customWidth="1"/>
    <col min="1036" max="1036" width="10.42578125" customWidth="1"/>
    <col min="1037" max="1037" width="10.28515625" bestFit="1" customWidth="1"/>
    <col min="1038" max="1038" width="7.5703125" customWidth="1"/>
    <col min="1281" max="1281" width="5.28515625" customWidth="1"/>
    <col min="1282" max="1282" width="20.140625" customWidth="1"/>
    <col min="1283" max="1283" width="13.28515625" customWidth="1"/>
    <col min="1284" max="1288" width="9.140625" customWidth="1"/>
    <col min="1289" max="1291" width="9.7109375" customWidth="1"/>
    <col min="1292" max="1292" width="10.42578125" customWidth="1"/>
    <col min="1293" max="1293" width="10.28515625" bestFit="1" customWidth="1"/>
    <col min="1294" max="1294" width="7.5703125" customWidth="1"/>
    <col min="1537" max="1537" width="5.28515625" customWidth="1"/>
    <col min="1538" max="1538" width="20.140625" customWidth="1"/>
    <col min="1539" max="1539" width="13.28515625" customWidth="1"/>
    <col min="1540" max="1544" width="9.140625" customWidth="1"/>
    <col min="1545" max="1547" width="9.7109375" customWidth="1"/>
    <col min="1548" max="1548" width="10.42578125" customWidth="1"/>
    <col min="1549" max="1549" width="10.28515625" bestFit="1" customWidth="1"/>
    <col min="1550" max="1550" width="7.5703125" customWidth="1"/>
    <col min="1793" max="1793" width="5.28515625" customWidth="1"/>
    <col min="1794" max="1794" width="20.140625" customWidth="1"/>
    <col min="1795" max="1795" width="13.28515625" customWidth="1"/>
    <col min="1796" max="1800" width="9.140625" customWidth="1"/>
    <col min="1801" max="1803" width="9.7109375" customWidth="1"/>
    <col min="1804" max="1804" width="10.42578125" customWidth="1"/>
    <col min="1805" max="1805" width="10.28515625" bestFit="1" customWidth="1"/>
    <col min="1806" max="1806" width="7.5703125" customWidth="1"/>
    <col min="2049" max="2049" width="5.28515625" customWidth="1"/>
    <col min="2050" max="2050" width="20.140625" customWidth="1"/>
    <col min="2051" max="2051" width="13.28515625" customWidth="1"/>
    <col min="2052" max="2056" width="9.140625" customWidth="1"/>
    <col min="2057" max="2059" width="9.7109375" customWidth="1"/>
    <col min="2060" max="2060" width="10.42578125" customWidth="1"/>
    <col min="2061" max="2061" width="10.28515625" bestFit="1" customWidth="1"/>
    <col min="2062" max="2062" width="7.5703125" customWidth="1"/>
    <col min="2305" max="2305" width="5.28515625" customWidth="1"/>
    <col min="2306" max="2306" width="20.140625" customWidth="1"/>
    <col min="2307" max="2307" width="13.28515625" customWidth="1"/>
    <col min="2308" max="2312" width="9.140625" customWidth="1"/>
    <col min="2313" max="2315" width="9.7109375" customWidth="1"/>
    <col min="2316" max="2316" width="10.42578125" customWidth="1"/>
    <col min="2317" max="2317" width="10.28515625" bestFit="1" customWidth="1"/>
    <col min="2318" max="2318" width="7.5703125" customWidth="1"/>
    <col min="2561" max="2561" width="5.28515625" customWidth="1"/>
    <col min="2562" max="2562" width="20.140625" customWidth="1"/>
    <col min="2563" max="2563" width="13.28515625" customWidth="1"/>
    <col min="2564" max="2568" width="9.140625" customWidth="1"/>
    <col min="2569" max="2571" width="9.7109375" customWidth="1"/>
    <col min="2572" max="2572" width="10.42578125" customWidth="1"/>
    <col min="2573" max="2573" width="10.28515625" bestFit="1" customWidth="1"/>
    <col min="2574" max="2574" width="7.5703125" customWidth="1"/>
    <col min="2817" max="2817" width="5.28515625" customWidth="1"/>
    <col min="2818" max="2818" width="20.140625" customWidth="1"/>
    <col min="2819" max="2819" width="13.28515625" customWidth="1"/>
    <col min="2820" max="2824" width="9.140625" customWidth="1"/>
    <col min="2825" max="2827" width="9.7109375" customWidth="1"/>
    <col min="2828" max="2828" width="10.42578125" customWidth="1"/>
    <col min="2829" max="2829" width="10.28515625" bestFit="1" customWidth="1"/>
    <col min="2830" max="2830" width="7.5703125" customWidth="1"/>
    <col min="3073" max="3073" width="5.28515625" customWidth="1"/>
    <col min="3074" max="3074" width="20.140625" customWidth="1"/>
    <col min="3075" max="3075" width="13.28515625" customWidth="1"/>
    <col min="3076" max="3080" width="9.140625" customWidth="1"/>
    <col min="3081" max="3083" width="9.7109375" customWidth="1"/>
    <col min="3084" max="3084" width="10.42578125" customWidth="1"/>
    <col min="3085" max="3085" width="10.28515625" bestFit="1" customWidth="1"/>
    <col min="3086" max="3086" width="7.5703125" customWidth="1"/>
    <col min="3329" max="3329" width="5.28515625" customWidth="1"/>
    <col min="3330" max="3330" width="20.140625" customWidth="1"/>
    <col min="3331" max="3331" width="13.28515625" customWidth="1"/>
    <col min="3332" max="3336" width="9.140625" customWidth="1"/>
    <col min="3337" max="3339" width="9.7109375" customWidth="1"/>
    <col min="3340" max="3340" width="10.42578125" customWidth="1"/>
    <col min="3341" max="3341" width="10.28515625" bestFit="1" customWidth="1"/>
    <col min="3342" max="3342" width="7.5703125" customWidth="1"/>
    <col min="3585" max="3585" width="5.28515625" customWidth="1"/>
    <col min="3586" max="3586" width="20.140625" customWidth="1"/>
    <col min="3587" max="3587" width="13.28515625" customWidth="1"/>
    <col min="3588" max="3592" width="9.140625" customWidth="1"/>
    <col min="3593" max="3595" width="9.7109375" customWidth="1"/>
    <col min="3596" max="3596" width="10.42578125" customWidth="1"/>
    <col min="3597" max="3597" width="10.28515625" bestFit="1" customWidth="1"/>
    <col min="3598" max="3598" width="7.5703125" customWidth="1"/>
    <col min="3841" max="3841" width="5.28515625" customWidth="1"/>
    <col min="3842" max="3842" width="20.140625" customWidth="1"/>
    <col min="3843" max="3843" width="13.28515625" customWidth="1"/>
    <col min="3844" max="3848" width="9.140625" customWidth="1"/>
    <col min="3849" max="3851" width="9.7109375" customWidth="1"/>
    <col min="3852" max="3852" width="10.42578125" customWidth="1"/>
    <col min="3853" max="3853" width="10.28515625" bestFit="1" customWidth="1"/>
    <col min="3854" max="3854" width="7.5703125" customWidth="1"/>
    <col min="4097" max="4097" width="5.28515625" customWidth="1"/>
    <col min="4098" max="4098" width="20.140625" customWidth="1"/>
    <col min="4099" max="4099" width="13.28515625" customWidth="1"/>
    <col min="4100" max="4104" width="9.140625" customWidth="1"/>
    <col min="4105" max="4107" width="9.7109375" customWidth="1"/>
    <col min="4108" max="4108" width="10.42578125" customWidth="1"/>
    <col min="4109" max="4109" width="10.28515625" bestFit="1" customWidth="1"/>
    <col min="4110" max="4110" width="7.5703125" customWidth="1"/>
    <col min="4353" max="4353" width="5.28515625" customWidth="1"/>
    <col min="4354" max="4354" width="20.140625" customWidth="1"/>
    <col min="4355" max="4355" width="13.28515625" customWidth="1"/>
    <col min="4356" max="4360" width="9.140625" customWidth="1"/>
    <col min="4361" max="4363" width="9.7109375" customWidth="1"/>
    <col min="4364" max="4364" width="10.42578125" customWidth="1"/>
    <col min="4365" max="4365" width="10.28515625" bestFit="1" customWidth="1"/>
    <col min="4366" max="4366" width="7.5703125" customWidth="1"/>
    <col min="4609" max="4609" width="5.28515625" customWidth="1"/>
    <col min="4610" max="4610" width="20.140625" customWidth="1"/>
    <col min="4611" max="4611" width="13.28515625" customWidth="1"/>
    <col min="4612" max="4616" width="9.140625" customWidth="1"/>
    <col min="4617" max="4619" width="9.7109375" customWidth="1"/>
    <col min="4620" max="4620" width="10.42578125" customWidth="1"/>
    <col min="4621" max="4621" width="10.28515625" bestFit="1" customWidth="1"/>
    <col min="4622" max="4622" width="7.5703125" customWidth="1"/>
    <col min="4865" max="4865" width="5.28515625" customWidth="1"/>
    <col min="4866" max="4866" width="20.140625" customWidth="1"/>
    <col min="4867" max="4867" width="13.28515625" customWidth="1"/>
    <col min="4868" max="4872" width="9.140625" customWidth="1"/>
    <col min="4873" max="4875" width="9.7109375" customWidth="1"/>
    <col min="4876" max="4876" width="10.42578125" customWidth="1"/>
    <col min="4877" max="4877" width="10.28515625" bestFit="1" customWidth="1"/>
    <col min="4878" max="4878" width="7.5703125" customWidth="1"/>
    <col min="5121" max="5121" width="5.28515625" customWidth="1"/>
    <col min="5122" max="5122" width="20.140625" customWidth="1"/>
    <col min="5123" max="5123" width="13.28515625" customWidth="1"/>
    <col min="5124" max="5128" width="9.140625" customWidth="1"/>
    <col min="5129" max="5131" width="9.7109375" customWidth="1"/>
    <col min="5132" max="5132" width="10.42578125" customWidth="1"/>
    <col min="5133" max="5133" width="10.28515625" bestFit="1" customWidth="1"/>
    <col min="5134" max="5134" width="7.5703125" customWidth="1"/>
    <col min="5377" max="5377" width="5.28515625" customWidth="1"/>
    <col min="5378" max="5378" width="20.140625" customWidth="1"/>
    <col min="5379" max="5379" width="13.28515625" customWidth="1"/>
    <col min="5380" max="5384" width="9.140625" customWidth="1"/>
    <col min="5385" max="5387" width="9.7109375" customWidth="1"/>
    <col min="5388" max="5388" width="10.42578125" customWidth="1"/>
    <col min="5389" max="5389" width="10.28515625" bestFit="1" customWidth="1"/>
    <col min="5390" max="5390" width="7.5703125" customWidth="1"/>
    <col min="5633" max="5633" width="5.28515625" customWidth="1"/>
    <col min="5634" max="5634" width="20.140625" customWidth="1"/>
    <col min="5635" max="5635" width="13.28515625" customWidth="1"/>
    <col min="5636" max="5640" width="9.140625" customWidth="1"/>
    <col min="5641" max="5643" width="9.7109375" customWidth="1"/>
    <col min="5644" max="5644" width="10.42578125" customWidth="1"/>
    <col min="5645" max="5645" width="10.28515625" bestFit="1" customWidth="1"/>
    <col min="5646" max="5646" width="7.5703125" customWidth="1"/>
    <col min="5889" max="5889" width="5.28515625" customWidth="1"/>
    <col min="5890" max="5890" width="20.140625" customWidth="1"/>
    <col min="5891" max="5891" width="13.28515625" customWidth="1"/>
    <col min="5892" max="5896" width="9.140625" customWidth="1"/>
    <col min="5897" max="5899" width="9.7109375" customWidth="1"/>
    <col min="5900" max="5900" width="10.42578125" customWidth="1"/>
    <col min="5901" max="5901" width="10.28515625" bestFit="1" customWidth="1"/>
    <col min="5902" max="5902" width="7.5703125" customWidth="1"/>
    <col min="6145" max="6145" width="5.28515625" customWidth="1"/>
    <col min="6146" max="6146" width="20.140625" customWidth="1"/>
    <col min="6147" max="6147" width="13.28515625" customWidth="1"/>
    <col min="6148" max="6152" width="9.140625" customWidth="1"/>
    <col min="6153" max="6155" width="9.7109375" customWidth="1"/>
    <col min="6156" max="6156" width="10.42578125" customWidth="1"/>
    <col min="6157" max="6157" width="10.28515625" bestFit="1" customWidth="1"/>
    <col min="6158" max="6158" width="7.5703125" customWidth="1"/>
    <col min="6401" max="6401" width="5.28515625" customWidth="1"/>
    <col min="6402" max="6402" width="20.140625" customWidth="1"/>
    <col min="6403" max="6403" width="13.28515625" customWidth="1"/>
    <col min="6404" max="6408" width="9.140625" customWidth="1"/>
    <col min="6409" max="6411" width="9.7109375" customWidth="1"/>
    <col min="6412" max="6412" width="10.42578125" customWidth="1"/>
    <col min="6413" max="6413" width="10.28515625" bestFit="1" customWidth="1"/>
    <col min="6414" max="6414" width="7.5703125" customWidth="1"/>
    <col min="6657" max="6657" width="5.28515625" customWidth="1"/>
    <col min="6658" max="6658" width="20.140625" customWidth="1"/>
    <col min="6659" max="6659" width="13.28515625" customWidth="1"/>
    <col min="6660" max="6664" width="9.140625" customWidth="1"/>
    <col min="6665" max="6667" width="9.7109375" customWidth="1"/>
    <col min="6668" max="6668" width="10.42578125" customWidth="1"/>
    <col min="6669" max="6669" width="10.28515625" bestFit="1" customWidth="1"/>
    <col min="6670" max="6670" width="7.5703125" customWidth="1"/>
    <col min="6913" max="6913" width="5.28515625" customWidth="1"/>
    <col min="6914" max="6914" width="20.140625" customWidth="1"/>
    <col min="6915" max="6915" width="13.28515625" customWidth="1"/>
    <col min="6916" max="6920" width="9.140625" customWidth="1"/>
    <col min="6921" max="6923" width="9.7109375" customWidth="1"/>
    <col min="6924" max="6924" width="10.42578125" customWidth="1"/>
    <col min="6925" max="6925" width="10.28515625" bestFit="1" customWidth="1"/>
    <col min="6926" max="6926" width="7.5703125" customWidth="1"/>
    <col min="7169" max="7169" width="5.28515625" customWidth="1"/>
    <col min="7170" max="7170" width="20.140625" customWidth="1"/>
    <col min="7171" max="7171" width="13.28515625" customWidth="1"/>
    <col min="7172" max="7176" width="9.140625" customWidth="1"/>
    <col min="7177" max="7179" width="9.7109375" customWidth="1"/>
    <col min="7180" max="7180" width="10.42578125" customWidth="1"/>
    <col min="7181" max="7181" width="10.28515625" bestFit="1" customWidth="1"/>
    <col min="7182" max="7182" width="7.5703125" customWidth="1"/>
    <col min="7425" max="7425" width="5.28515625" customWidth="1"/>
    <col min="7426" max="7426" width="20.140625" customWidth="1"/>
    <col min="7427" max="7427" width="13.28515625" customWidth="1"/>
    <col min="7428" max="7432" width="9.140625" customWidth="1"/>
    <col min="7433" max="7435" width="9.7109375" customWidth="1"/>
    <col min="7436" max="7436" width="10.42578125" customWidth="1"/>
    <col min="7437" max="7437" width="10.28515625" bestFit="1" customWidth="1"/>
    <col min="7438" max="7438" width="7.5703125" customWidth="1"/>
    <col min="7681" max="7681" width="5.28515625" customWidth="1"/>
    <col min="7682" max="7682" width="20.140625" customWidth="1"/>
    <col min="7683" max="7683" width="13.28515625" customWidth="1"/>
    <col min="7684" max="7688" width="9.140625" customWidth="1"/>
    <col min="7689" max="7691" width="9.7109375" customWidth="1"/>
    <col min="7692" max="7692" width="10.42578125" customWidth="1"/>
    <col min="7693" max="7693" width="10.28515625" bestFit="1" customWidth="1"/>
    <col min="7694" max="7694" width="7.5703125" customWidth="1"/>
    <col min="7937" max="7937" width="5.28515625" customWidth="1"/>
    <col min="7938" max="7938" width="20.140625" customWidth="1"/>
    <col min="7939" max="7939" width="13.28515625" customWidth="1"/>
    <col min="7940" max="7944" width="9.140625" customWidth="1"/>
    <col min="7945" max="7947" width="9.7109375" customWidth="1"/>
    <col min="7948" max="7948" width="10.42578125" customWidth="1"/>
    <col min="7949" max="7949" width="10.28515625" bestFit="1" customWidth="1"/>
    <col min="7950" max="7950" width="7.5703125" customWidth="1"/>
    <col min="8193" max="8193" width="5.28515625" customWidth="1"/>
    <col min="8194" max="8194" width="20.140625" customWidth="1"/>
    <col min="8195" max="8195" width="13.28515625" customWidth="1"/>
    <col min="8196" max="8200" width="9.140625" customWidth="1"/>
    <col min="8201" max="8203" width="9.7109375" customWidth="1"/>
    <col min="8204" max="8204" width="10.42578125" customWidth="1"/>
    <col min="8205" max="8205" width="10.28515625" bestFit="1" customWidth="1"/>
    <col min="8206" max="8206" width="7.5703125" customWidth="1"/>
    <col min="8449" max="8449" width="5.28515625" customWidth="1"/>
    <col min="8450" max="8450" width="20.140625" customWidth="1"/>
    <col min="8451" max="8451" width="13.28515625" customWidth="1"/>
    <col min="8452" max="8456" width="9.140625" customWidth="1"/>
    <col min="8457" max="8459" width="9.7109375" customWidth="1"/>
    <col min="8460" max="8460" width="10.42578125" customWidth="1"/>
    <col min="8461" max="8461" width="10.28515625" bestFit="1" customWidth="1"/>
    <col min="8462" max="8462" width="7.5703125" customWidth="1"/>
    <col min="8705" max="8705" width="5.28515625" customWidth="1"/>
    <col min="8706" max="8706" width="20.140625" customWidth="1"/>
    <col min="8707" max="8707" width="13.28515625" customWidth="1"/>
    <col min="8708" max="8712" width="9.140625" customWidth="1"/>
    <col min="8713" max="8715" width="9.7109375" customWidth="1"/>
    <col min="8716" max="8716" width="10.42578125" customWidth="1"/>
    <col min="8717" max="8717" width="10.28515625" bestFit="1" customWidth="1"/>
    <col min="8718" max="8718" width="7.5703125" customWidth="1"/>
    <col min="8961" max="8961" width="5.28515625" customWidth="1"/>
    <col min="8962" max="8962" width="20.140625" customWidth="1"/>
    <col min="8963" max="8963" width="13.28515625" customWidth="1"/>
    <col min="8964" max="8968" width="9.140625" customWidth="1"/>
    <col min="8969" max="8971" width="9.7109375" customWidth="1"/>
    <col min="8972" max="8972" width="10.42578125" customWidth="1"/>
    <col min="8973" max="8973" width="10.28515625" bestFit="1" customWidth="1"/>
    <col min="8974" max="8974" width="7.5703125" customWidth="1"/>
    <col min="9217" max="9217" width="5.28515625" customWidth="1"/>
    <col min="9218" max="9218" width="20.140625" customWidth="1"/>
    <col min="9219" max="9219" width="13.28515625" customWidth="1"/>
    <col min="9220" max="9224" width="9.140625" customWidth="1"/>
    <col min="9225" max="9227" width="9.7109375" customWidth="1"/>
    <col min="9228" max="9228" width="10.42578125" customWidth="1"/>
    <col min="9229" max="9229" width="10.28515625" bestFit="1" customWidth="1"/>
    <col min="9230" max="9230" width="7.5703125" customWidth="1"/>
    <col min="9473" max="9473" width="5.28515625" customWidth="1"/>
    <col min="9474" max="9474" width="20.140625" customWidth="1"/>
    <col min="9475" max="9475" width="13.28515625" customWidth="1"/>
    <col min="9476" max="9480" width="9.140625" customWidth="1"/>
    <col min="9481" max="9483" width="9.7109375" customWidth="1"/>
    <col min="9484" max="9484" width="10.42578125" customWidth="1"/>
    <col min="9485" max="9485" width="10.28515625" bestFit="1" customWidth="1"/>
    <col min="9486" max="9486" width="7.5703125" customWidth="1"/>
    <col min="9729" max="9729" width="5.28515625" customWidth="1"/>
    <col min="9730" max="9730" width="20.140625" customWidth="1"/>
    <col min="9731" max="9731" width="13.28515625" customWidth="1"/>
    <col min="9732" max="9736" width="9.140625" customWidth="1"/>
    <col min="9737" max="9739" width="9.7109375" customWidth="1"/>
    <col min="9740" max="9740" width="10.42578125" customWidth="1"/>
    <col min="9741" max="9741" width="10.28515625" bestFit="1" customWidth="1"/>
    <col min="9742" max="9742" width="7.5703125" customWidth="1"/>
    <col min="9985" max="9985" width="5.28515625" customWidth="1"/>
    <col min="9986" max="9986" width="20.140625" customWidth="1"/>
    <col min="9987" max="9987" width="13.28515625" customWidth="1"/>
    <col min="9988" max="9992" width="9.140625" customWidth="1"/>
    <col min="9993" max="9995" width="9.7109375" customWidth="1"/>
    <col min="9996" max="9996" width="10.42578125" customWidth="1"/>
    <col min="9997" max="9997" width="10.28515625" bestFit="1" customWidth="1"/>
    <col min="9998" max="9998" width="7.5703125" customWidth="1"/>
    <col min="10241" max="10241" width="5.28515625" customWidth="1"/>
    <col min="10242" max="10242" width="20.140625" customWidth="1"/>
    <col min="10243" max="10243" width="13.28515625" customWidth="1"/>
    <col min="10244" max="10248" width="9.140625" customWidth="1"/>
    <col min="10249" max="10251" width="9.7109375" customWidth="1"/>
    <col min="10252" max="10252" width="10.42578125" customWidth="1"/>
    <col min="10253" max="10253" width="10.28515625" bestFit="1" customWidth="1"/>
    <col min="10254" max="10254" width="7.5703125" customWidth="1"/>
    <col min="10497" max="10497" width="5.28515625" customWidth="1"/>
    <col min="10498" max="10498" width="20.140625" customWidth="1"/>
    <col min="10499" max="10499" width="13.28515625" customWidth="1"/>
    <col min="10500" max="10504" width="9.140625" customWidth="1"/>
    <col min="10505" max="10507" width="9.7109375" customWidth="1"/>
    <col min="10508" max="10508" width="10.42578125" customWidth="1"/>
    <col min="10509" max="10509" width="10.28515625" bestFit="1" customWidth="1"/>
    <col min="10510" max="10510" width="7.5703125" customWidth="1"/>
    <col min="10753" max="10753" width="5.28515625" customWidth="1"/>
    <col min="10754" max="10754" width="20.140625" customWidth="1"/>
    <col min="10755" max="10755" width="13.28515625" customWidth="1"/>
    <col min="10756" max="10760" width="9.140625" customWidth="1"/>
    <col min="10761" max="10763" width="9.7109375" customWidth="1"/>
    <col min="10764" max="10764" width="10.42578125" customWidth="1"/>
    <col min="10765" max="10765" width="10.28515625" bestFit="1" customWidth="1"/>
    <col min="10766" max="10766" width="7.5703125" customWidth="1"/>
    <col min="11009" max="11009" width="5.28515625" customWidth="1"/>
    <col min="11010" max="11010" width="20.140625" customWidth="1"/>
    <col min="11011" max="11011" width="13.28515625" customWidth="1"/>
    <col min="11012" max="11016" width="9.140625" customWidth="1"/>
    <col min="11017" max="11019" width="9.7109375" customWidth="1"/>
    <col min="11020" max="11020" width="10.42578125" customWidth="1"/>
    <col min="11021" max="11021" width="10.28515625" bestFit="1" customWidth="1"/>
    <col min="11022" max="11022" width="7.5703125" customWidth="1"/>
    <col min="11265" max="11265" width="5.28515625" customWidth="1"/>
    <col min="11266" max="11266" width="20.140625" customWidth="1"/>
    <col min="11267" max="11267" width="13.28515625" customWidth="1"/>
    <col min="11268" max="11272" width="9.140625" customWidth="1"/>
    <col min="11273" max="11275" width="9.7109375" customWidth="1"/>
    <col min="11276" max="11276" width="10.42578125" customWidth="1"/>
    <col min="11277" max="11277" width="10.28515625" bestFit="1" customWidth="1"/>
    <col min="11278" max="11278" width="7.5703125" customWidth="1"/>
    <col min="11521" max="11521" width="5.28515625" customWidth="1"/>
    <col min="11522" max="11522" width="20.140625" customWidth="1"/>
    <col min="11523" max="11523" width="13.28515625" customWidth="1"/>
    <col min="11524" max="11528" width="9.140625" customWidth="1"/>
    <col min="11529" max="11531" width="9.7109375" customWidth="1"/>
    <col min="11532" max="11532" width="10.42578125" customWidth="1"/>
    <col min="11533" max="11533" width="10.28515625" bestFit="1" customWidth="1"/>
    <col min="11534" max="11534" width="7.5703125" customWidth="1"/>
    <col min="11777" max="11777" width="5.28515625" customWidth="1"/>
    <col min="11778" max="11778" width="20.140625" customWidth="1"/>
    <col min="11779" max="11779" width="13.28515625" customWidth="1"/>
    <col min="11780" max="11784" width="9.140625" customWidth="1"/>
    <col min="11785" max="11787" width="9.7109375" customWidth="1"/>
    <col min="11788" max="11788" width="10.42578125" customWidth="1"/>
    <col min="11789" max="11789" width="10.28515625" bestFit="1" customWidth="1"/>
    <col min="11790" max="11790" width="7.5703125" customWidth="1"/>
    <col min="12033" max="12033" width="5.28515625" customWidth="1"/>
    <col min="12034" max="12034" width="20.140625" customWidth="1"/>
    <col min="12035" max="12035" width="13.28515625" customWidth="1"/>
    <col min="12036" max="12040" width="9.140625" customWidth="1"/>
    <col min="12041" max="12043" width="9.7109375" customWidth="1"/>
    <col min="12044" max="12044" width="10.42578125" customWidth="1"/>
    <col min="12045" max="12045" width="10.28515625" bestFit="1" customWidth="1"/>
    <col min="12046" max="12046" width="7.5703125" customWidth="1"/>
    <col min="12289" max="12289" width="5.28515625" customWidth="1"/>
    <col min="12290" max="12290" width="20.140625" customWidth="1"/>
    <col min="12291" max="12291" width="13.28515625" customWidth="1"/>
    <col min="12292" max="12296" width="9.140625" customWidth="1"/>
    <col min="12297" max="12299" width="9.7109375" customWidth="1"/>
    <col min="12300" max="12300" width="10.42578125" customWidth="1"/>
    <col min="12301" max="12301" width="10.28515625" bestFit="1" customWidth="1"/>
    <col min="12302" max="12302" width="7.5703125" customWidth="1"/>
    <col min="12545" max="12545" width="5.28515625" customWidth="1"/>
    <col min="12546" max="12546" width="20.140625" customWidth="1"/>
    <col min="12547" max="12547" width="13.28515625" customWidth="1"/>
    <col min="12548" max="12552" width="9.140625" customWidth="1"/>
    <col min="12553" max="12555" width="9.7109375" customWidth="1"/>
    <col min="12556" max="12556" width="10.42578125" customWidth="1"/>
    <col min="12557" max="12557" width="10.28515625" bestFit="1" customWidth="1"/>
    <col min="12558" max="12558" width="7.5703125" customWidth="1"/>
    <col min="12801" max="12801" width="5.28515625" customWidth="1"/>
    <col min="12802" max="12802" width="20.140625" customWidth="1"/>
    <col min="12803" max="12803" width="13.28515625" customWidth="1"/>
    <col min="12804" max="12808" width="9.140625" customWidth="1"/>
    <col min="12809" max="12811" width="9.7109375" customWidth="1"/>
    <col min="12812" max="12812" width="10.42578125" customWidth="1"/>
    <col min="12813" max="12813" width="10.28515625" bestFit="1" customWidth="1"/>
    <col min="12814" max="12814" width="7.5703125" customWidth="1"/>
    <col min="13057" max="13057" width="5.28515625" customWidth="1"/>
    <col min="13058" max="13058" width="20.140625" customWidth="1"/>
    <col min="13059" max="13059" width="13.28515625" customWidth="1"/>
    <col min="13060" max="13064" width="9.140625" customWidth="1"/>
    <col min="13065" max="13067" width="9.7109375" customWidth="1"/>
    <col min="13068" max="13068" width="10.42578125" customWidth="1"/>
    <col min="13069" max="13069" width="10.28515625" bestFit="1" customWidth="1"/>
    <col min="13070" max="13070" width="7.5703125" customWidth="1"/>
    <col min="13313" max="13313" width="5.28515625" customWidth="1"/>
    <col min="13314" max="13314" width="20.140625" customWidth="1"/>
    <col min="13315" max="13315" width="13.28515625" customWidth="1"/>
    <col min="13316" max="13320" width="9.140625" customWidth="1"/>
    <col min="13321" max="13323" width="9.7109375" customWidth="1"/>
    <col min="13324" max="13324" width="10.42578125" customWidth="1"/>
    <col min="13325" max="13325" width="10.28515625" bestFit="1" customWidth="1"/>
    <col min="13326" max="13326" width="7.5703125" customWidth="1"/>
    <col min="13569" max="13569" width="5.28515625" customWidth="1"/>
    <col min="13570" max="13570" width="20.140625" customWidth="1"/>
    <col min="13571" max="13571" width="13.28515625" customWidth="1"/>
    <col min="13572" max="13576" width="9.140625" customWidth="1"/>
    <col min="13577" max="13579" width="9.7109375" customWidth="1"/>
    <col min="13580" max="13580" width="10.42578125" customWidth="1"/>
    <col min="13581" max="13581" width="10.28515625" bestFit="1" customWidth="1"/>
    <col min="13582" max="13582" width="7.5703125" customWidth="1"/>
    <col min="13825" max="13825" width="5.28515625" customWidth="1"/>
    <col min="13826" max="13826" width="20.140625" customWidth="1"/>
    <col min="13827" max="13827" width="13.28515625" customWidth="1"/>
    <col min="13828" max="13832" width="9.140625" customWidth="1"/>
    <col min="13833" max="13835" width="9.7109375" customWidth="1"/>
    <col min="13836" max="13836" width="10.42578125" customWidth="1"/>
    <col min="13837" max="13837" width="10.28515625" bestFit="1" customWidth="1"/>
    <col min="13838" max="13838" width="7.5703125" customWidth="1"/>
    <col min="14081" max="14081" width="5.28515625" customWidth="1"/>
    <col min="14082" max="14082" width="20.140625" customWidth="1"/>
    <col min="14083" max="14083" width="13.28515625" customWidth="1"/>
    <col min="14084" max="14088" width="9.140625" customWidth="1"/>
    <col min="14089" max="14091" width="9.7109375" customWidth="1"/>
    <col min="14092" max="14092" width="10.42578125" customWidth="1"/>
    <col min="14093" max="14093" width="10.28515625" bestFit="1" customWidth="1"/>
    <col min="14094" max="14094" width="7.5703125" customWidth="1"/>
    <col min="14337" max="14337" width="5.28515625" customWidth="1"/>
    <col min="14338" max="14338" width="20.140625" customWidth="1"/>
    <col min="14339" max="14339" width="13.28515625" customWidth="1"/>
    <col min="14340" max="14344" width="9.140625" customWidth="1"/>
    <col min="14345" max="14347" width="9.7109375" customWidth="1"/>
    <col min="14348" max="14348" width="10.42578125" customWidth="1"/>
    <col min="14349" max="14349" width="10.28515625" bestFit="1" customWidth="1"/>
    <col min="14350" max="14350" width="7.5703125" customWidth="1"/>
    <col min="14593" max="14593" width="5.28515625" customWidth="1"/>
    <col min="14594" max="14594" width="20.140625" customWidth="1"/>
    <col min="14595" max="14595" width="13.28515625" customWidth="1"/>
    <col min="14596" max="14600" width="9.140625" customWidth="1"/>
    <col min="14601" max="14603" width="9.7109375" customWidth="1"/>
    <col min="14604" max="14604" width="10.42578125" customWidth="1"/>
    <col min="14605" max="14605" width="10.28515625" bestFit="1" customWidth="1"/>
    <col min="14606" max="14606" width="7.5703125" customWidth="1"/>
    <col min="14849" max="14849" width="5.28515625" customWidth="1"/>
    <col min="14850" max="14850" width="20.140625" customWidth="1"/>
    <col min="14851" max="14851" width="13.28515625" customWidth="1"/>
    <col min="14852" max="14856" width="9.140625" customWidth="1"/>
    <col min="14857" max="14859" width="9.7109375" customWidth="1"/>
    <col min="14860" max="14860" width="10.42578125" customWidth="1"/>
    <col min="14861" max="14861" width="10.28515625" bestFit="1" customWidth="1"/>
    <col min="14862" max="14862" width="7.5703125" customWidth="1"/>
    <col min="15105" max="15105" width="5.28515625" customWidth="1"/>
    <col min="15106" max="15106" width="20.140625" customWidth="1"/>
    <col min="15107" max="15107" width="13.28515625" customWidth="1"/>
    <col min="15108" max="15112" width="9.140625" customWidth="1"/>
    <col min="15113" max="15115" width="9.7109375" customWidth="1"/>
    <col min="15116" max="15116" width="10.42578125" customWidth="1"/>
    <col min="15117" max="15117" width="10.28515625" bestFit="1" customWidth="1"/>
    <col min="15118" max="15118" width="7.5703125" customWidth="1"/>
    <col min="15361" max="15361" width="5.28515625" customWidth="1"/>
    <col min="15362" max="15362" width="20.140625" customWidth="1"/>
    <col min="15363" max="15363" width="13.28515625" customWidth="1"/>
    <col min="15364" max="15368" width="9.140625" customWidth="1"/>
    <col min="15369" max="15371" width="9.7109375" customWidth="1"/>
    <col min="15372" max="15372" width="10.42578125" customWidth="1"/>
    <col min="15373" max="15373" width="10.28515625" bestFit="1" customWidth="1"/>
    <col min="15374" max="15374" width="7.5703125" customWidth="1"/>
    <col min="15617" max="15617" width="5.28515625" customWidth="1"/>
    <col min="15618" max="15618" width="20.140625" customWidth="1"/>
    <col min="15619" max="15619" width="13.28515625" customWidth="1"/>
    <col min="15620" max="15624" width="9.140625" customWidth="1"/>
    <col min="15625" max="15627" width="9.7109375" customWidth="1"/>
    <col min="15628" max="15628" width="10.42578125" customWidth="1"/>
    <col min="15629" max="15629" width="10.28515625" bestFit="1" customWidth="1"/>
    <col min="15630" max="15630" width="7.5703125" customWidth="1"/>
    <col min="15873" max="15873" width="5.28515625" customWidth="1"/>
    <col min="15874" max="15874" width="20.140625" customWidth="1"/>
    <col min="15875" max="15875" width="13.28515625" customWidth="1"/>
    <col min="15876" max="15880" width="9.140625" customWidth="1"/>
    <col min="15881" max="15883" width="9.7109375" customWidth="1"/>
    <col min="15884" max="15884" width="10.42578125" customWidth="1"/>
    <col min="15885" max="15885" width="10.28515625" bestFit="1" customWidth="1"/>
    <col min="15886" max="15886" width="7.5703125" customWidth="1"/>
    <col min="16129" max="16129" width="5.28515625" customWidth="1"/>
    <col min="16130" max="16130" width="20.140625" customWidth="1"/>
    <col min="16131" max="16131" width="13.28515625" customWidth="1"/>
    <col min="16132" max="16136" width="9.140625" customWidth="1"/>
    <col min="16137" max="16139" width="9.7109375" customWidth="1"/>
    <col min="16140" max="16140" width="10.42578125" customWidth="1"/>
    <col min="16141" max="16141" width="10.28515625" bestFit="1" customWidth="1"/>
    <col min="16142" max="16142" width="7.5703125" customWidth="1"/>
  </cols>
  <sheetData>
    <row r="1" spans="1:17" ht="52.5" customHeight="1" x14ac:dyDescent="0.25">
      <c r="A1" s="268" t="s">
        <v>605</v>
      </c>
      <c r="B1" s="268"/>
      <c r="C1" s="268"/>
      <c r="D1" s="268"/>
      <c r="E1" s="268"/>
      <c r="F1" s="19"/>
      <c r="G1" s="19"/>
      <c r="H1" s="19"/>
      <c r="I1" s="19"/>
      <c r="J1" s="19"/>
      <c r="K1" s="19"/>
      <c r="L1" s="5"/>
      <c r="M1" s="5"/>
      <c r="N1" s="5"/>
    </row>
    <row r="2" spans="1:17" ht="18.75" customHeight="1" x14ac:dyDescent="0.25">
      <c r="A2" s="3"/>
      <c r="B2" s="3"/>
      <c r="C2" s="19"/>
      <c r="D2" s="5"/>
      <c r="E2" s="19"/>
      <c r="F2" s="19"/>
      <c r="G2" s="19"/>
      <c r="H2" s="19"/>
      <c r="I2" s="19"/>
      <c r="J2" s="19"/>
      <c r="K2" s="19"/>
      <c r="L2" s="5"/>
      <c r="M2" s="5"/>
      <c r="N2" s="5"/>
    </row>
    <row r="3" spans="1:17" ht="21.75" customHeight="1" x14ac:dyDescent="0.3">
      <c r="A3" s="269" t="s">
        <v>19</v>
      </c>
      <c r="B3" s="269"/>
      <c r="C3" s="269"/>
      <c r="D3" s="269"/>
      <c r="E3" s="269"/>
      <c r="F3" s="269"/>
      <c r="G3" s="269"/>
      <c r="H3" s="269"/>
      <c r="I3" s="269"/>
      <c r="J3" s="269"/>
      <c r="K3" s="269"/>
      <c r="L3" s="269"/>
      <c r="M3" s="269"/>
      <c r="N3" s="269"/>
      <c r="P3" s="10">
        <v>0.3</v>
      </c>
      <c r="Q3" s="11">
        <v>9</v>
      </c>
    </row>
    <row r="4" spans="1:17" ht="21" customHeight="1" x14ac:dyDescent="0.3">
      <c r="A4" s="270"/>
      <c r="B4" s="270"/>
      <c r="C4" s="270"/>
      <c r="D4" s="270"/>
      <c r="E4" s="270"/>
      <c r="F4" s="270"/>
      <c r="G4" s="270"/>
      <c r="H4" s="270"/>
      <c r="I4" s="270"/>
      <c r="J4" s="270"/>
      <c r="K4" s="270"/>
      <c r="L4" s="270"/>
      <c r="M4" s="270"/>
      <c r="N4" s="270"/>
      <c r="P4" s="11">
        <f>(Q4*P3)/Q3</f>
        <v>3.3333333333333333E-2</v>
      </c>
      <c r="Q4" s="11">
        <v>1</v>
      </c>
    </row>
    <row r="5" spans="1:17" s="1" customFormat="1" ht="21.75" customHeight="1" x14ac:dyDescent="0.25">
      <c r="A5" s="271" t="s">
        <v>0</v>
      </c>
      <c r="B5" s="271" t="s">
        <v>1</v>
      </c>
      <c r="C5" s="274" t="s">
        <v>18</v>
      </c>
      <c r="D5" s="277" t="s">
        <v>2</v>
      </c>
      <c r="E5" s="278"/>
      <c r="F5" s="278"/>
      <c r="G5" s="278"/>
      <c r="H5" s="278"/>
      <c r="I5" s="278"/>
      <c r="J5" s="278"/>
      <c r="K5" s="278"/>
      <c r="L5" s="279"/>
      <c r="M5" s="280" t="s">
        <v>4</v>
      </c>
      <c r="N5" s="283" t="s">
        <v>5</v>
      </c>
    </row>
    <row r="6" spans="1:17" s="1" customFormat="1" ht="36.75" customHeight="1" x14ac:dyDescent="0.25">
      <c r="A6" s="272"/>
      <c r="B6" s="272"/>
      <c r="C6" s="275"/>
      <c r="D6" s="286" t="s">
        <v>389</v>
      </c>
      <c r="E6" s="286"/>
      <c r="F6" s="286"/>
      <c r="G6" s="286"/>
      <c r="H6" s="286"/>
      <c r="I6" s="277" t="s">
        <v>390</v>
      </c>
      <c r="J6" s="278"/>
      <c r="K6" s="278"/>
      <c r="L6" s="287" t="s">
        <v>391</v>
      </c>
      <c r="M6" s="281"/>
      <c r="N6" s="284"/>
    </row>
    <row r="7" spans="1:17" s="1" customFormat="1" ht="51.75" customHeight="1" x14ac:dyDescent="0.25">
      <c r="A7" s="273"/>
      <c r="B7" s="273"/>
      <c r="C7" s="276"/>
      <c r="D7" s="7" t="s">
        <v>392</v>
      </c>
      <c r="E7" s="12" t="s">
        <v>393</v>
      </c>
      <c r="F7" s="8" t="s">
        <v>394</v>
      </c>
      <c r="G7" s="7" t="s">
        <v>395</v>
      </c>
      <c r="H7" s="7" t="s">
        <v>396</v>
      </c>
      <c r="I7" s="7" t="s">
        <v>456</v>
      </c>
      <c r="J7" s="118" t="s">
        <v>457</v>
      </c>
      <c r="K7" s="118" t="s">
        <v>606</v>
      </c>
      <c r="L7" s="287"/>
      <c r="M7" s="282"/>
      <c r="N7" s="285"/>
    </row>
    <row r="8" spans="1:17" s="1" customFormat="1" ht="27" customHeight="1" x14ac:dyDescent="0.25">
      <c r="A8" s="22" t="s">
        <v>22</v>
      </c>
      <c r="B8" s="28" t="s">
        <v>183</v>
      </c>
      <c r="C8" s="9">
        <v>0.7</v>
      </c>
      <c r="D8" s="14"/>
      <c r="E8" s="14"/>
      <c r="F8" s="14"/>
      <c r="G8" s="14">
        <v>0.01</v>
      </c>
      <c r="H8" s="14"/>
      <c r="I8" s="14"/>
      <c r="J8" s="14"/>
      <c r="K8" s="14"/>
      <c r="L8" s="15">
        <f>SUM(D8:K8)</f>
        <v>0.01</v>
      </c>
      <c r="M8" s="16">
        <f>C8+L8</f>
        <v>0.71</v>
      </c>
      <c r="N8" s="4">
        <f>IF(M8&gt;=90%,50,IF(AND(80%&lt;=M8,M8&lt;90%),45,IF(AND(70%&lt;=M8,M8&lt;80%),40,IF(AND(60%&lt;=M8,M8&lt;70%),30,IF(AND(50%&lt;=M8,M8&lt;60%),25,IF(M8&lt;50%,0,""))))))</f>
        <v>40</v>
      </c>
    </row>
    <row r="9" spans="1:17" s="1" customFormat="1" ht="27" customHeight="1" x14ac:dyDescent="0.25">
      <c r="A9" s="22" t="s">
        <v>23</v>
      </c>
      <c r="B9" s="28" t="s">
        <v>184</v>
      </c>
      <c r="C9" s="9">
        <v>0.7</v>
      </c>
      <c r="D9" s="14"/>
      <c r="E9" s="17"/>
      <c r="F9" s="14"/>
      <c r="G9" s="14"/>
      <c r="H9" s="14">
        <v>0.02</v>
      </c>
      <c r="I9" s="14"/>
      <c r="J9" s="14"/>
      <c r="K9" s="14"/>
      <c r="L9" s="15">
        <f>SUM(D9:K9)</f>
        <v>0.02</v>
      </c>
      <c r="M9" s="16">
        <f>C9+L9</f>
        <v>0.72</v>
      </c>
      <c r="N9" s="4">
        <f>IF(M9&gt;=90%,50,IF(AND(80%&lt;=M9,M9&lt;90%),45,IF(AND(70%&lt;=M9,M9&lt;80%),40,IF(AND(60%&lt;=M9,M9&lt;70%),30,IF(AND(50%&lt;=M9,M9&lt;60%),25,IF(M9&lt;50%,0,""))))))</f>
        <v>40</v>
      </c>
    </row>
    <row r="10" spans="1:17" s="1" customFormat="1" ht="24" customHeight="1" x14ac:dyDescent="0.25">
      <c r="A10" s="22" t="s">
        <v>24</v>
      </c>
      <c r="B10" s="28" t="s">
        <v>185</v>
      </c>
      <c r="C10" s="9">
        <v>0.7</v>
      </c>
      <c r="D10" s="14"/>
      <c r="E10" s="14"/>
      <c r="F10" s="14"/>
      <c r="G10" s="2"/>
      <c r="H10" s="2"/>
      <c r="I10" s="14">
        <v>0.05</v>
      </c>
      <c r="J10" s="14">
        <v>0.05</v>
      </c>
      <c r="K10" s="14">
        <v>0.1</v>
      </c>
      <c r="L10" s="15">
        <f>SUM(D10:K10)</f>
        <v>0.2</v>
      </c>
      <c r="M10" s="16">
        <f>C10+L10</f>
        <v>0.89999999999999991</v>
      </c>
      <c r="N10" s="4">
        <f>IF(M10&gt;=90%,50,IF(AND(80%&lt;=M10,M10&lt;90%),45,IF(AND(70%&lt;=M10,M10&lt;80%),40,IF(AND(60%&lt;=M10,M10&lt;70%),30,IF(AND(50%&lt;=M10,M10&lt;60%),25,IF(M10&lt;50%,0,""))))))</f>
        <v>50</v>
      </c>
    </row>
    <row r="11" spans="1:17" ht="42" customHeight="1" x14ac:dyDescent="0.25">
      <c r="A11" s="288"/>
      <c r="B11" s="288"/>
      <c r="C11" s="288"/>
      <c r="D11" s="288"/>
      <c r="E11" s="288"/>
      <c r="F11" s="288"/>
      <c r="G11" s="288"/>
      <c r="H11" s="288"/>
      <c r="I11" s="288"/>
      <c r="J11" s="288"/>
      <c r="K11" s="288"/>
      <c r="L11" s="288"/>
      <c r="M11" s="288"/>
      <c r="N11" s="288"/>
    </row>
    <row r="13" spans="1:17" ht="18.75" x14ac:dyDescent="0.3">
      <c r="A13" s="289" t="s">
        <v>6</v>
      </c>
      <c r="B13" s="289"/>
      <c r="C13" s="289"/>
      <c r="D13" s="289"/>
      <c r="E13" s="289"/>
      <c r="F13" s="289"/>
      <c r="G13" s="289"/>
      <c r="H13" s="289"/>
      <c r="I13" s="289"/>
      <c r="J13" s="289"/>
      <c r="K13" s="289"/>
      <c r="L13" s="289"/>
      <c r="M13" s="289"/>
      <c r="N13" s="289"/>
    </row>
    <row r="15" spans="1:17" ht="84" customHeight="1" x14ac:dyDescent="0.25">
      <c r="A15" s="111" t="s">
        <v>7</v>
      </c>
      <c r="B15" s="291" t="s">
        <v>8</v>
      </c>
      <c r="C15" s="291"/>
      <c r="D15" s="291"/>
      <c r="E15" s="107" t="s">
        <v>9</v>
      </c>
      <c r="F15" s="107" t="s">
        <v>10</v>
      </c>
      <c r="G15" s="107" t="s">
        <v>11</v>
      </c>
      <c r="H15" s="107" t="s">
        <v>12</v>
      </c>
      <c r="I15" s="305" t="s">
        <v>13</v>
      </c>
      <c r="J15" s="307"/>
      <c r="K15" s="107" t="s">
        <v>322</v>
      </c>
      <c r="L15" s="306"/>
      <c r="M15" s="306"/>
      <c r="N15" s="307"/>
    </row>
    <row r="16" spans="1:17" ht="52.5" customHeight="1" x14ac:dyDescent="0.25">
      <c r="A16" s="6">
        <v>1</v>
      </c>
      <c r="B16" s="265" t="s">
        <v>373</v>
      </c>
      <c r="C16" s="265"/>
      <c r="D16" s="265"/>
      <c r="E16" s="125" t="s">
        <v>103</v>
      </c>
      <c r="F16" s="125" t="s">
        <v>103</v>
      </c>
      <c r="G16" s="21">
        <v>0</v>
      </c>
      <c r="H16" s="21">
        <v>0</v>
      </c>
      <c r="I16" s="383"/>
      <c r="J16" s="384"/>
      <c r="K16" s="126">
        <v>0.03</v>
      </c>
      <c r="L16" s="306"/>
      <c r="M16" s="306"/>
      <c r="N16" s="307"/>
    </row>
    <row r="17" spans="1:14" ht="37.5" customHeight="1" x14ac:dyDescent="0.25">
      <c r="A17" s="6">
        <v>2</v>
      </c>
      <c r="B17" s="265" t="s">
        <v>377</v>
      </c>
      <c r="C17" s="265"/>
      <c r="D17" s="265"/>
      <c r="E17" s="54" t="s">
        <v>375</v>
      </c>
      <c r="F17" s="26"/>
      <c r="G17" s="21">
        <v>0</v>
      </c>
      <c r="H17" s="21">
        <v>0</v>
      </c>
      <c r="I17" s="383"/>
      <c r="J17" s="384"/>
      <c r="K17" s="126">
        <v>0.03</v>
      </c>
      <c r="L17" s="306"/>
      <c r="M17" s="306"/>
      <c r="N17" s="307"/>
    </row>
    <row r="18" spans="1:14" ht="34.5" customHeight="1" x14ac:dyDescent="0.25">
      <c r="A18" s="6">
        <v>3</v>
      </c>
      <c r="B18" s="265" t="s">
        <v>374</v>
      </c>
      <c r="C18" s="265"/>
      <c r="D18" s="265"/>
      <c r="E18" s="54" t="s">
        <v>399</v>
      </c>
      <c r="F18" s="20"/>
      <c r="G18" s="21">
        <v>0</v>
      </c>
      <c r="H18" s="21">
        <v>0</v>
      </c>
      <c r="I18" s="383"/>
      <c r="J18" s="384"/>
      <c r="K18" s="126">
        <v>0.01</v>
      </c>
      <c r="L18" s="306"/>
      <c r="M18" s="306"/>
      <c r="N18" s="307"/>
    </row>
    <row r="19" spans="1:14" ht="44.25" customHeight="1" x14ac:dyDescent="0.25">
      <c r="A19" s="6">
        <v>4</v>
      </c>
      <c r="B19" s="264" t="s">
        <v>400</v>
      </c>
      <c r="C19" s="265"/>
      <c r="D19" s="265"/>
      <c r="E19" s="54" t="s">
        <v>375</v>
      </c>
      <c r="F19" s="20"/>
      <c r="G19" s="120" t="s">
        <v>183</v>
      </c>
      <c r="H19" s="21">
        <v>1</v>
      </c>
      <c r="I19" s="383">
        <v>0</v>
      </c>
      <c r="J19" s="384"/>
      <c r="K19" s="126">
        <v>0.01</v>
      </c>
      <c r="L19" s="306"/>
      <c r="M19" s="306"/>
      <c r="N19" s="307"/>
    </row>
    <row r="20" spans="1:14" ht="40.5" customHeight="1" x14ac:dyDescent="0.25">
      <c r="A20" s="6">
        <v>5</v>
      </c>
      <c r="B20" s="265" t="s">
        <v>376</v>
      </c>
      <c r="C20" s="265"/>
      <c r="D20" s="265"/>
      <c r="E20" s="54" t="s">
        <v>375</v>
      </c>
      <c r="F20" s="21"/>
      <c r="G20" s="120" t="s">
        <v>607</v>
      </c>
      <c r="H20" s="21">
        <v>1</v>
      </c>
      <c r="I20" s="383">
        <v>0</v>
      </c>
      <c r="J20" s="384"/>
      <c r="K20" s="126">
        <v>0.02</v>
      </c>
      <c r="L20" s="368"/>
      <c r="M20" s="368"/>
      <c r="N20" s="369"/>
    </row>
    <row r="21" spans="1:14" ht="51.6" customHeight="1" x14ac:dyDescent="0.25">
      <c r="A21" s="6">
        <v>6</v>
      </c>
      <c r="B21" s="294" t="s">
        <v>608</v>
      </c>
      <c r="C21" s="295"/>
      <c r="D21" s="296"/>
      <c r="E21" s="54" t="s">
        <v>75</v>
      </c>
      <c r="F21" s="21"/>
      <c r="G21" s="120" t="s">
        <v>185</v>
      </c>
      <c r="H21" s="21">
        <v>1</v>
      </c>
      <c r="I21" s="383">
        <v>0</v>
      </c>
      <c r="J21" s="384"/>
      <c r="K21" s="126">
        <v>0.05</v>
      </c>
      <c r="L21" s="306"/>
      <c r="M21" s="306"/>
      <c r="N21" s="307"/>
    </row>
    <row r="22" spans="1:14" ht="40.5" customHeight="1" x14ac:dyDescent="0.25">
      <c r="A22" s="6">
        <v>7</v>
      </c>
      <c r="B22" s="377" t="s">
        <v>609</v>
      </c>
      <c r="C22" s="295"/>
      <c r="D22" s="296"/>
      <c r="E22" s="54" t="s">
        <v>610</v>
      </c>
      <c r="F22" s="21"/>
      <c r="G22" s="120" t="s">
        <v>185</v>
      </c>
      <c r="H22" s="21">
        <v>1</v>
      </c>
      <c r="I22" s="383">
        <v>0</v>
      </c>
      <c r="J22" s="384"/>
      <c r="K22" s="126">
        <v>0.05</v>
      </c>
      <c r="L22" s="306"/>
      <c r="M22" s="306"/>
      <c r="N22" s="307"/>
    </row>
    <row r="23" spans="1:14" ht="51" customHeight="1" x14ac:dyDescent="0.25">
      <c r="A23" s="6">
        <v>8</v>
      </c>
      <c r="B23" s="294" t="s">
        <v>611</v>
      </c>
      <c r="C23" s="295"/>
      <c r="D23" s="296"/>
      <c r="E23" s="54"/>
      <c r="F23" s="21"/>
      <c r="G23" s="120" t="s">
        <v>185</v>
      </c>
      <c r="H23" s="21">
        <v>1</v>
      </c>
      <c r="I23" s="383">
        <v>0</v>
      </c>
      <c r="J23" s="384"/>
      <c r="K23" s="126">
        <v>0.1</v>
      </c>
      <c r="L23" s="306"/>
      <c r="M23" s="306"/>
      <c r="N23" s="307"/>
    </row>
    <row r="24" spans="1:14" ht="16.5" x14ac:dyDescent="0.25">
      <c r="A24" s="96"/>
      <c r="B24" s="97"/>
      <c r="C24" s="97"/>
      <c r="D24" s="97"/>
      <c r="E24" s="98"/>
      <c r="F24" s="99"/>
      <c r="G24" s="99"/>
      <c r="H24" s="99"/>
      <c r="I24" s="99"/>
      <c r="J24" s="99"/>
      <c r="K24" s="99"/>
      <c r="L24" s="100"/>
      <c r="M24" s="100"/>
      <c r="N24" s="100"/>
    </row>
    <row r="25" spans="1:14" ht="15.75" x14ac:dyDescent="0.25">
      <c r="F25" s="262" t="s">
        <v>16</v>
      </c>
      <c r="G25" s="262"/>
      <c r="H25" s="262"/>
      <c r="I25" s="262"/>
      <c r="J25" s="262"/>
      <c r="K25" s="262"/>
      <c r="L25" s="262"/>
      <c r="M25" s="262"/>
      <c r="N25" s="262"/>
    </row>
    <row r="26" spans="1:14" ht="15.75" x14ac:dyDescent="0.25">
      <c r="F26" s="263" t="s">
        <v>148</v>
      </c>
      <c r="G26" s="263"/>
      <c r="H26" s="263"/>
      <c r="I26" s="263"/>
      <c r="J26" s="263"/>
      <c r="K26" s="263"/>
      <c r="L26" s="263"/>
      <c r="M26" s="263"/>
      <c r="N26" s="263"/>
    </row>
    <row r="30" spans="1:14" ht="16.5" x14ac:dyDescent="0.25">
      <c r="I30" s="361" t="s">
        <v>149</v>
      </c>
      <c r="J30" s="361"/>
      <c r="K30" s="361"/>
    </row>
  </sheetData>
  <mergeCells count="44">
    <mergeCell ref="A1:E1"/>
    <mergeCell ref="D6:H6"/>
    <mergeCell ref="A3:N3"/>
    <mergeCell ref="A4:N4"/>
    <mergeCell ref="A5:A7"/>
    <mergeCell ref="B5:B7"/>
    <mergeCell ref="C5:C7"/>
    <mergeCell ref="D5:L5"/>
    <mergeCell ref="M5:M7"/>
    <mergeCell ref="N5:N7"/>
    <mergeCell ref="I6:K6"/>
    <mergeCell ref="L6:L7"/>
    <mergeCell ref="A11:N11"/>
    <mergeCell ref="A13:N13"/>
    <mergeCell ref="B15:D15"/>
    <mergeCell ref="I15:J15"/>
    <mergeCell ref="L15:N15"/>
    <mergeCell ref="B16:D16"/>
    <mergeCell ref="I16:J16"/>
    <mergeCell ref="L16:N16"/>
    <mergeCell ref="I17:J17"/>
    <mergeCell ref="L17:N17"/>
    <mergeCell ref="B18:D18"/>
    <mergeCell ref="I18:J18"/>
    <mergeCell ref="L18:N18"/>
    <mergeCell ref="B17:D17"/>
    <mergeCell ref="B19:D19"/>
    <mergeCell ref="I19:J19"/>
    <mergeCell ref="L19:N19"/>
    <mergeCell ref="B20:D20"/>
    <mergeCell ref="I20:J20"/>
    <mergeCell ref="L20:N20"/>
    <mergeCell ref="B21:D21"/>
    <mergeCell ref="I21:J21"/>
    <mergeCell ref="L21:N21"/>
    <mergeCell ref="B22:D22"/>
    <mergeCell ref="I22:J22"/>
    <mergeCell ref="L22:N22"/>
    <mergeCell ref="I30:K30"/>
    <mergeCell ref="B23:D23"/>
    <mergeCell ref="I23:J23"/>
    <mergeCell ref="L23:N23"/>
    <mergeCell ref="F25:N25"/>
    <mergeCell ref="F26:N26"/>
  </mergeCells>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60"/>
  <sheetViews>
    <sheetView topLeftCell="A47" workbookViewId="0">
      <selection activeCell="B55" sqref="B55"/>
    </sheetView>
  </sheetViews>
  <sheetFormatPr defaultRowHeight="15" x14ac:dyDescent="0.25"/>
  <cols>
    <col min="1" max="1" width="5.28515625" customWidth="1"/>
    <col min="2" max="2" width="27.57031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7.57031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7.57031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7.57031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7.57031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7.57031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7.57031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7.57031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7.57031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7.57031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7.57031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7.57031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7.57031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7.57031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7.57031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7.57031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7.57031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7.57031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7.57031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7.57031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7.57031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7.57031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7.57031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7.57031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7.57031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7.57031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7.57031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7.57031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7.57031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7.57031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7.57031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7.57031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7.57031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7.57031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7.57031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7.57031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7.57031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7.57031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7.57031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7.57031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7.57031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7.57031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7.57031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7.57031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7.57031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7.57031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7.57031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7.57031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7.57031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7.57031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7.57031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7.57031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7.57031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7.57031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7.57031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7.57031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7.57031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7.57031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7.57031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7.57031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7.57031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7.57031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7.57031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7.57031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4" ht="46.5" customHeight="1" x14ac:dyDescent="0.25">
      <c r="A1" s="268" t="s">
        <v>612</v>
      </c>
      <c r="B1" s="268"/>
      <c r="C1" s="268"/>
      <c r="D1" s="268"/>
      <c r="E1" s="268"/>
      <c r="F1" s="19"/>
      <c r="G1" s="19"/>
      <c r="H1" s="19"/>
      <c r="I1" s="19"/>
      <c r="J1" s="19"/>
      <c r="K1" s="3"/>
      <c r="L1" s="5"/>
      <c r="M1" s="5"/>
      <c r="N1" s="5"/>
    </row>
    <row r="2" spans="1:14" ht="7.5" customHeight="1" x14ac:dyDescent="0.25">
      <c r="A2" s="3"/>
      <c r="B2" s="3"/>
      <c r="C2" s="19"/>
      <c r="D2" s="5"/>
      <c r="E2" s="19"/>
      <c r="F2" s="19"/>
      <c r="G2" s="19"/>
      <c r="H2" s="19"/>
      <c r="I2" s="19"/>
      <c r="J2" s="19"/>
      <c r="K2" s="3"/>
      <c r="L2" s="5"/>
      <c r="M2" s="5"/>
      <c r="N2" s="5"/>
    </row>
    <row r="3" spans="1:14" ht="21.75" customHeight="1" x14ac:dyDescent="0.3">
      <c r="A3" s="269" t="s">
        <v>19</v>
      </c>
      <c r="B3" s="269"/>
      <c r="C3" s="269"/>
      <c r="D3" s="269"/>
      <c r="E3" s="269"/>
      <c r="F3" s="269"/>
      <c r="G3" s="269"/>
      <c r="H3" s="269"/>
      <c r="I3" s="269"/>
      <c r="J3" s="269"/>
      <c r="K3" s="269"/>
      <c r="L3" s="269"/>
      <c r="M3" s="269"/>
      <c r="N3" s="269"/>
    </row>
    <row r="4" spans="1:14" ht="7.5" customHeight="1" x14ac:dyDescent="0.3">
      <c r="A4" s="270"/>
      <c r="B4" s="270"/>
      <c r="C4" s="270"/>
      <c r="D4" s="270"/>
      <c r="E4" s="270"/>
      <c r="F4" s="270"/>
      <c r="G4" s="270"/>
      <c r="H4" s="270"/>
      <c r="I4" s="270"/>
      <c r="J4" s="270"/>
      <c r="K4" s="270"/>
      <c r="L4" s="270"/>
      <c r="M4" s="270"/>
      <c r="N4" s="270"/>
    </row>
    <row r="5" spans="1:14" s="1" customFormat="1" ht="21.75" customHeight="1" x14ac:dyDescent="0.25">
      <c r="A5" s="271" t="s">
        <v>0</v>
      </c>
      <c r="B5" s="271" t="s">
        <v>1</v>
      </c>
      <c r="C5" s="274" t="s">
        <v>18</v>
      </c>
      <c r="D5" s="277" t="s">
        <v>2</v>
      </c>
      <c r="E5" s="278"/>
      <c r="F5" s="278"/>
      <c r="G5" s="278"/>
      <c r="H5" s="278"/>
      <c r="I5" s="278"/>
      <c r="J5" s="278"/>
      <c r="K5" s="278"/>
      <c r="L5" s="279"/>
      <c r="M5" s="280" t="s">
        <v>4</v>
      </c>
      <c r="N5" s="283" t="s">
        <v>5</v>
      </c>
    </row>
    <row r="6" spans="1:14" s="1" customFormat="1" ht="36.75" customHeight="1" x14ac:dyDescent="0.25">
      <c r="A6" s="272"/>
      <c r="B6" s="272"/>
      <c r="C6" s="275"/>
      <c r="D6" s="286" t="s">
        <v>389</v>
      </c>
      <c r="E6" s="286"/>
      <c r="F6" s="286"/>
      <c r="G6" s="286"/>
      <c r="H6" s="286"/>
      <c r="I6" s="277" t="s">
        <v>390</v>
      </c>
      <c r="J6" s="278"/>
      <c r="K6" s="279"/>
      <c r="L6" s="287" t="s">
        <v>391</v>
      </c>
      <c r="M6" s="281"/>
      <c r="N6" s="284"/>
    </row>
    <row r="7" spans="1:14" s="1" customFormat="1" ht="111" x14ac:dyDescent="0.25">
      <c r="A7" s="273"/>
      <c r="B7" s="273"/>
      <c r="C7" s="276"/>
      <c r="D7" s="7" t="s">
        <v>613</v>
      </c>
      <c r="E7" s="12" t="s">
        <v>614</v>
      </c>
      <c r="F7" s="8" t="s">
        <v>615</v>
      </c>
      <c r="G7" s="7" t="s">
        <v>616</v>
      </c>
      <c r="H7" s="7" t="s">
        <v>617</v>
      </c>
      <c r="I7" s="7" t="s">
        <v>618</v>
      </c>
      <c r="J7" s="118" t="s">
        <v>619</v>
      </c>
      <c r="K7" s="118" t="s">
        <v>620</v>
      </c>
      <c r="L7" s="287"/>
      <c r="M7" s="282"/>
      <c r="N7" s="285"/>
    </row>
    <row r="8" spans="1:14" s="1" customFormat="1" ht="15.75" customHeight="1" x14ac:dyDescent="0.25">
      <c r="A8" s="22" t="s">
        <v>22</v>
      </c>
      <c r="B8" s="183" t="s">
        <v>621</v>
      </c>
      <c r="C8" s="9">
        <v>0.7</v>
      </c>
      <c r="D8" s="14">
        <v>0.03</v>
      </c>
      <c r="E8" s="14">
        <v>0.03</v>
      </c>
      <c r="F8" s="14">
        <v>0.01</v>
      </c>
      <c r="G8" s="14">
        <v>0.01</v>
      </c>
      <c r="H8" s="14"/>
      <c r="I8" s="14">
        <v>7.0000000000000007E-2</v>
      </c>
      <c r="J8" s="14">
        <v>7.0000000000000007E-2</v>
      </c>
      <c r="K8" s="14"/>
      <c r="L8" s="15">
        <f t="shared" ref="L8:L38" si="0">SUM(D8:K8)</f>
        <v>0.22</v>
      </c>
      <c r="M8" s="16">
        <f t="shared" ref="M8:M38" si="1">C8+L8</f>
        <v>0.91999999999999993</v>
      </c>
      <c r="N8" s="4">
        <f>IF(M8&gt;=90%,50,IF(AND(80%&lt;=M8,M8&lt;90%),45,IF(AND(70%&lt;=M8,M8&lt;80%),40,IF(AND(60%&lt;=M8,M8&lt;70%),30,IF(AND(50%&lt;=M8,M8&lt;60%),25,IF(M8&lt;50%,0,""))))))</f>
        <v>50</v>
      </c>
    </row>
    <row r="9" spans="1:14" s="1" customFormat="1" ht="15.75" customHeight="1" x14ac:dyDescent="0.25">
      <c r="A9" s="22" t="s">
        <v>23</v>
      </c>
      <c r="B9" s="183" t="s">
        <v>622</v>
      </c>
      <c r="C9" s="9">
        <v>0.7</v>
      </c>
      <c r="D9" s="14"/>
      <c r="E9" s="17"/>
      <c r="F9" s="14"/>
      <c r="G9" s="14"/>
      <c r="H9" s="14"/>
      <c r="I9" s="2"/>
      <c r="J9" s="2"/>
      <c r="K9" s="2"/>
      <c r="L9" s="15">
        <f t="shared" si="0"/>
        <v>0</v>
      </c>
      <c r="M9" s="16">
        <f t="shared" si="1"/>
        <v>0.7</v>
      </c>
      <c r="N9" s="4">
        <f t="shared" ref="N9:N38" si="2">IF(M9&gt;=90%,50,IF(AND(80%&lt;=M9,M9&lt;90%),45,IF(AND(70%&lt;=M9,M9&lt;80%),40,IF(AND(60%&lt;=M9,M9&lt;70%),30,IF(AND(50%&lt;=M9,M9&lt;60%),25,IF(M9&lt;50%,0,""))))))</f>
        <v>40</v>
      </c>
    </row>
    <row r="10" spans="1:14" s="1" customFormat="1" ht="15.75" customHeight="1" x14ac:dyDescent="0.25">
      <c r="A10" s="22" t="s">
        <v>24</v>
      </c>
      <c r="B10" s="183" t="s">
        <v>623</v>
      </c>
      <c r="C10" s="9">
        <v>0.7</v>
      </c>
      <c r="D10" s="14"/>
      <c r="E10" s="14"/>
      <c r="F10" s="14"/>
      <c r="G10" s="2"/>
      <c r="H10" s="2"/>
      <c r="I10" s="2"/>
      <c r="J10" s="2"/>
      <c r="K10" s="14">
        <v>0.06</v>
      </c>
      <c r="L10" s="15">
        <f t="shared" si="0"/>
        <v>0.06</v>
      </c>
      <c r="M10" s="16">
        <f t="shared" si="1"/>
        <v>0.76</v>
      </c>
      <c r="N10" s="4">
        <f t="shared" si="2"/>
        <v>40</v>
      </c>
    </row>
    <row r="11" spans="1:14" s="1" customFormat="1" ht="15.75" customHeight="1" x14ac:dyDescent="0.25">
      <c r="A11" s="22" t="s">
        <v>25</v>
      </c>
      <c r="B11" s="183" t="s">
        <v>624</v>
      </c>
      <c r="C11" s="9">
        <v>0.7</v>
      </c>
      <c r="D11" s="14"/>
      <c r="E11" s="14"/>
      <c r="F11" s="14"/>
      <c r="G11" s="2"/>
      <c r="H11" s="14">
        <v>0.02</v>
      </c>
      <c r="I11" s="2"/>
      <c r="J11" s="2"/>
      <c r="K11" s="14">
        <v>0.06</v>
      </c>
      <c r="L11" s="15">
        <f t="shared" si="0"/>
        <v>0.08</v>
      </c>
      <c r="M11" s="16">
        <f t="shared" si="1"/>
        <v>0.77999999999999992</v>
      </c>
      <c r="N11" s="4">
        <f t="shared" si="2"/>
        <v>40</v>
      </c>
    </row>
    <row r="12" spans="1:14" s="1" customFormat="1" ht="15.75" customHeight="1" x14ac:dyDescent="0.25">
      <c r="A12" s="22" t="s">
        <v>26</v>
      </c>
      <c r="B12" s="183" t="s">
        <v>625</v>
      </c>
      <c r="C12" s="9">
        <v>0.7</v>
      </c>
      <c r="D12" s="14"/>
      <c r="E12" s="18"/>
      <c r="F12" s="14"/>
      <c r="G12" s="2"/>
      <c r="H12" s="14"/>
      <c r="I12" s="2"/>
      <c r="J12" s="2"/>
      <c r="K12" s="2"/>
      <c r="L12" s="15">
        <f t="shared" si="0"/>
        <v>0</v>
      </c>
      <c r="M12" s="16">
        <f t="shared" si="1"/>
        <v>0.7</v>
      </c>
      <c r="N12" s="4">
        <f t="shared" si="2"/>
        <v>40</v>
      </c>
    </row>
    <row r="13" spans="1:14" s="1" customFormat="1" ht="15.75" customHeight="1" x14ac:dyDescent="0.25">
      <c r="A13" s="22" t="s">
        <v>27</v>
      </c>
      <c r="B13" s="183" t="s">
        <v>626</v>
      </c>
      <c r="C13" s="9">
        <v>0.7</v>
      </c>
      <c r="D13" s="14"/>
      <c r="E13" s="12"/>
      <c r="F13" s="14"/>
      <c r="G13" s="14"/>
      <c r="H13" s="14"/>
      <c r="I13" s="7"/>
      <c r="J13" s="7"/>
      <c r="K13" s="7"/>
      <c r="L13" s="15">
        <f t="shared" si="0"/>
        <v>0</v>
      </c>
      <c r="M13" s="16">
        <f t="shared" si="1"/>
        <v>0.7</v>
      </c>
      <c r="N13" s="4">
        <f t="shared" si="2"/>
        <v>40</v>
      </c>
    </row>
    <row r="14" spans="1:14" s="1" customFormat="1" ht="15.75" customHeight="1" x14ac:dyDescent="0.25">
      <c r="A14" s="22" t="s">
        <v>28</v>
      </c>
      <c r="B14" s="183" t="s">
        <v>627</v>
      </c>
      <c r="C14" s="9">
        <v>0.7</v>
      </c>
      <c r="D14" s="14"/>
      <c r="E14" s="12"/>
      <c r="F14" s="8"/>
      <c r="G14" s="7"/>
      <c r="H14" s="7"/>
      <c r="I14" s="7"/>
      <c r="J14" s="7"/>
      <c r="K14" s="7"/>
      <c r="L14" s="15">
        <f t="shared" si="0"/>
        <v>0</v>
      </c>
      <c r="M14" s="16">
        <f t="shared" si="1"/>
        <v>0.7</v>
      </c>
      <c r="N14" s="4">
        <f t="shared" si="2"/>
        <v>40</v>
      </c>
    </row>
    <row r="15" spans="1:14" s="1" customFormat="1" ht="15.75" customHeight="1" x14ac:dyDescent="0.25">
      <c r="A15" s="22" t="s">
        <v>29</v>
      </c>
      <c r="B15" s="183" t="s">
        <v>628</v>
      </c>
      <c r="C15" s="9">
        <v>0.7</v>
      </c>
      <c r="D15" s="7"/>
      <c r="E15" s="14"/>
      <c r="F15" s="8"/>
      <c r="G15" s="7"/>
      <c r="H15" s="14"/>
      <c r="I15" s="7"/>
      <c r="J15" s="7"/>
      <c r="K15" s="7"/>
      <c r="L15" s="15">
        <f t="shared" si="0"/>
        <v>0</v>
      </c>
      <c r="M15" s="16">
        <f t="shared" si="1"/>
        <v>0.7</v>
      </c>
      <c r="N15" s="4">
        <f t="shared" si="2"/>
        <v>40</v>
      </c>
    </row>
    <row r="16" spans="1:14" s="1" customFormat="1" ht="15.75" customHeight="1" x14ac:dyDescent="0.25">
      <c r="A16" s="22" t="s">
        <v>30</v>
      </c>
      <c r="B16" s="183" t="s">
        <v>629</v>
      </c>
      <c r="C16" s="9">
        <v>0.7</v>
      </c>
      <c r="D16" s="14"/>
      <c r="E16" s="12"/>
      <c r="F16" s="14"/>
      <c r="G16" s="14"/>
      <c r="H16" s="14"/>
      <c r="I16" s="7"/>
      <c r="J16" s="7"/>
      <c r="K16" s="7"/>
      <c r="L16" s="15">
        <f t="shared" si="0"/>
        <v>0</v>
      </c>
      <c r="M16" s="16">
        <f t="shared" si="1"/>
        <v>0.7</v>
      </c>
      <c r="N16" s="4">
        <f t="shared" si="2"/>
        <v>40</v>
      </c>
    </row>
    <row r="17" spans="1:16" s="1" customFormat="1" ht="15.75" customHeight="1" x14ac:dyDescent="0.25">
      <c r="A17" s="22" t="s">
        <v>31</v>
      </c>
      <c r="B17" s="183" t="s">
        <v>630</v>
      </c>
      <c r="C17" s="9">
        <v>0.7</v>
      </c>
      <c r="D17" s="14"/>
      <c r="E17" s="12"/>
      <c r="F17" s="14"/>
      <c r="G17" s="14"/>
      <c r="H17" s="14"/>
      <c r="I17" s="14"/>
      <c r="J17" s="14"/>
      <c r="K17" s="7"/>
      <c r="L17" s="15">
        <f t="shared" si="0"/>
        <v>0</v>
      </c>
      <c r="M17" s="16">
        <f t="shared" si="1"/>
        <v>0.7</v>
      </c>
      <c r="N17" s="4">
        <f t="shared" si="2"/>
        <v>40</v>
      </c>
    </row>
    <row r="18" spans="1:16" s="1" customFormat="1" ht="15.75" customHeight="1" x14ac:dyDescent="0.25">
      <c r="A18" s="22" t="s">
        <v>32</v>
      </c>
      <c r="B18" s="183" t="s">
        <v>631</v>
      </c>
      <c r="C18" s="9">
        <v>0.7</v>
      </c>
      <c r="D18" s="7"/>
      <c r="E18" s="14"/>
      <c r="F18" s="14"/>
      <c r="G18" s="7"/>
      <c r="H18" s="7"/>
      <c r="I18" s="7"/>
      <c r="J18" s="7"/>
      <c r="K18" s="14"/>
      <c r="L18" s="15">
        <f t="shared" si="0"/>
        <v>0</v>
      </c>
      <c r="M18" s="16">
        <f t="shared" si="1"/>
        <v>0.7</v>
      </c>
      <c r="N18" s="4">
        <f t="shared" si="2"/>
        <v>40</v>
      </c>
    </row>
    <row r="19" spans="1:16" s="1" customFormat="1" ht="15.75" customHeight="1" x14ac:dyDescent="0.25">
      <c r="A19" s="22" t="s">
        <v>33</v>
      </c>
      <c r="B19" s="183" t="s">
        <v>632</v>
      </c>
      <c r="C19" s="9">
        <v>0.7</v>
      </c>
      <c r="D19" s="7"/>
      <c r="E19" s="14"/>
      <c r="F19" s="14"/>
      <c r="G19" s="7"/>
      <c r="H19" s="7"/>
      <c r="I19" s="7"/>
      <c r="J19" s="7"/>
      <c r="K19" s="7"/>
      <c r="L19" s="15">
        <f t="shared" si="0"/>
        <v>0</v>
      </c>
      <c r="M19" s="16">
        <f t="shared" si="1"/>
        <v>0.7</v>
      </c>
      <c r="N19" s="4">
        <f t="shared" si="2"/>
        <v>40</v>
      </c>
    </row>
    <row r="20" spans="1:16" s="1" customFormat="1" ht="15.75" customHeight="1" x14ac:dyDescent="0.25">
      <c r="A20" s="22" t="s">
        <v>34</v>
      </c>
      <c r="B20" s="183" t="s">
        <v>633</v>
      </c>
      <c r="C20" s="9">
        <v>0.7</v>
      </c>
      <c r="D20" s="7"/>
      <c r="E20" s="12"/>
      <c r="F20" s="14"/>
      <c r="G20" s="7"/>
      <c r="H20" s="14"/>
      <c r="I20" s="14"/>
      <c r="J20" s="14"/>
      <c r="K20" s="14">
        <v>0.06</v>
      </c>
      <c r="L20" s="15">
        <f t="shared" si="0"/>
        <v>0.06</v>
      </c>
      <c r="M20" s="16">
        <f t="shared" si="1"/>
        <v>0.76</v>
      </c>
      <c r="N20" s="4">
        <f t="shared" si="2"/>
        <v>40</v>
      </c>
    </row>
    <row r="21" spans="1:16" s="1" customFormat="1" ht="15.75" customHeight="1" x14ac:dyDescent="0.25">
      <c r="A21" s="22" t="s">
        <v>35</v>
      </c>
      <c r="B21" s="183" t="s">
        <v>634</v>
      </c>
      <c r="C21" s="9">
        <v>0.7</v>
      </c>
      <c r="D21" s="14"/>
      <c r="E21" s="12"/>
      <c r="F21" s="8"/>
      <c r="G21" s="7"/>
      <c r="H21" s="14"/>
      <c r="I21" s="14"/>
      <c r="J21" s="14"/>
      <c r="K21" s="7"/>
      <c r="L21" s="15">
        <f t="shared" si="0"/>
        <v>0</v>
      </c>
      <c r="M21" s="16">
        <f t="shared" si="1"/>
        <v>0.7</v>
      </c>
      <c r="N21" s="4">
        <f t="shared" si="2"/>
        <v>40</v>
      </c>
    </row>
    <row r="22" spans="1:16" s="1" customFormat="1" ht="15.75" customHeight="1" x14ac:dyDescent="0.25">
      <c r="A22" s="22" t="s">
        <v>36</v>
      </c>
      <c r="B22" s="183" t="s">
        <v>635</v>
      </c>
      <c r="C22" s="9">
        <v>0.7</v>
      </c>
      <c r="D22" s="7"/>
      <c r="E22" s="14"/>
      <c r="F22" s="14"/>
      <c r="G22" s="7"/>
      <c r="H22" s="7"/>
      <c r="I22" s="14"/>
      <c r="J22" s="14"/>
      <c r="K22" s="7"/>
      <c r="L22" s="15">
        <f t="shared" si="0"/>
        <v>0</v>
      </c>
      <c r="M22" s="16">
        <f t="shared" si="1"/>
        <v>0.7</v>
      </c>
      <c r="N22" s="4">
        <f t="shared" si="2"/>
        <v>40</v>
      </c>
    </row>
    <row r="23" spans="1:16" s="1" customFormat="1" ht="15.75" customHeight="1" x14ac:dyDescent="0.25">
      <c r="A23" s="22" t="s">
        <v>37</v>
      </c>
      <c r="B23" s="183" t="s">
        <v>636</v>
      </c>
      <c r="C23" s="9">
        <v>0.7</v>
      </c>
      <c r="D23" s="7"/>
      <c r="E23" s="14"/>
      <c r="F23" s="14"/>
      <c r="G23" s="7"/>
      <c r="H23" s="7"/>
      <c r="I23" s="7"/>
      <c r="J23" s="7"/>
      <c r="K23" s="7"/>
      <c r="L23" s="15">
        <f t="shared" si="0"/>
        <v>0</v>
      </c>
      <c r="M23" s="16">
        <f t="shared" si="1"/>
        <v>0.7</v>
      </c>
      <c r="N23" s="4">
        <f t="shared" si="2"/>
        <v>40</v>
      </c>
    </row>
    <row r="24" spans="1:16" s="1" customFormat="1" ht="15.75" customHeight="1" x14ac:dyDescent="0.25">
      <c r="A24" s="22" t="s">
        <v>38</v>
      </c>
      <c r="B24" s="183" t="s">
        <v>637</v>
      </c>
      <c r="C24" s="9">
        <v>0.7</v>
      </c>
      <c r="D24" s="7"/>
      <c r="E24" s="14">
        <v>0.03</v>
      </c>
      <c r="F24" s="14"/>
      <c r="G24" s="7"/>
      <c r="H24" s="7"/>
      <c r="I24" s="7"/>
      <c r="J24" s="14">
        <v>7.0000000000000007E-2</v>
      </c>
      <c r="K24" s="7"/>
      <c r="L24" s="15">
        <f t="shared" si="0"/>
        <v>0.1</v>
      </c>
      <c r="M24" s="16">
        <f t="shared" si="1"/>
        <v>0.79999999999999993</v>
      </c>
      <c r="N24" s="4">
        <f t="shared" si="2"/>
        <v>45</v>
      </c>
      <c r="P24" s="1" t="s">
        <v>638</v>
      </c>
    </row>
    <row r="25" spans="1:16" s="1" customFormat="1" ht="15.75" customHeight="1" x14ac:dyDescent="0.25">
      <c r="A25" s="22" t="s">
        <v>39</v>
      </c>
      <c r="B25" s="183" t="s">
        <v>639</v>
      </c>
      <c r="C25" s="9">
        <v>0.7</v>
      </c>
      <c r="D25" s="7"/>
      <c r="E25" s="14"/>
      <c r="F25" s="14"/>
      <c r="G25" s="7"/>
      <c r="H25" s="14">
        <v>0.02</v>
      </c>
      <c r="I25" s="7"/>
      <c r="J25" s="7"/>
      <c r="K25" s="14">
        <v>0.06</v>
      </c>
      <c r="L25" s="15">
        <f t="shared" si="0"/>
        <v>0.08</v>
      </c>
      <c r="M25" s="16">
        <f t="shared" si="1"/>
        <v>0.77999999999999992</v>
      </c>
      <c r="N25" s="4">
        <f t="shared" si="2"/>
        <v>40</v>
      </c>
    </row>
    <row r="26" spans="1:16" s="1" customFormat="1" ht="15.75" customHeight="1" x14ac:dyDescent="0.25">
      <c r="A26" s="22" t="s">
        <v>40</v>
      </c>
      <c r="B26" s="184" t="s">
        <v>640</v>
      </c>
      <c r="C26" s="9">
        <v>0.7</v>
      </c>
      <c r="D26" s="14">
        <v>0.03</v>
      </c>
      <c r="E26" s="14"/>
      <c r="F26" s="14"/>
      <c r="G26" s="7"/>
      <c r="H26" s="7"/>
      <c r="I26" s="7"/>
      <c r="J26" s="7"/>
      <c r="K26" s="7"/>
      <c r="L26" s="15">
        <f t="shared" si="0"/>
        <v>0.03</v>
      </c>
      <c r="M26" s="16">
        <f t="shared" si="1"/>
        <v>0.73</v>
      </c>
      <c r="N26" s="4">
        <f t="shared" si="2"/>
        <v>40</v>
      </c>
    </row>
    <row r="27" spans="1:16" s="1" customFormat="1" ht="15.75" customHeight="1" x14ac:dyDescent="0.25">
      <c r="A27" s="22" t="s">
        <v>41</v>
      </c>
      <c r="B27" s="183" t="s">
        <v>641</v>
      </c>
      <c r="C27" s="9">
        <v>0.7</v>
      </c>
      <c r="D27" s="7"/>
      <c r="E27" s="14"/>
      <c r="F27" s="14"/>
      <c r="G27" s="7"/>
      <c r="H27" s="7"/>
      <c r="I27" s="7"/>
      <c r="J27" s="7"/>
      <c r="K27" s="7"/>
      <c r="L27" s="15">
        <f t="shared" si="0"/>
        <v>0</v>
      </c>
      <c r="M27" s="16">
        <f t="shared" si="1"/>
        <v>0.7</v>
      </c>
      <c r="N27" s="4">
        <f t="shared" si="2"/>
        <v>40</v>
      </c>
    </row>
    <row r="28" spans="1:16" s="1" customFormat="1" ht="15.75" customHeight="1" x14ac:dyDescent="0.25">
      <c r="A28" s="22" t="s">
        <v>42</v>
      </c>
      <c r="B28" s="183" t="s">
        <v>642</v>
      </c>
      <c r="C28" s="9">
        <v>0.7</v>
      </c>
      <c r="D28" s="7"/>
      <c r="E28" s="14"/>
      <c r="F28" s="14"/>
      <c r="G28" s="7"/>
      <c r="H28" s="7"/>
      <c r="I28" s="7"/>
      <c r="J28" s="7"/>
      <c r="K28" s="7"/>
      <c r="L28" s="15">
        <f t="shared" si="0"/>
        <v>0</v>
      </c>
      <c r="M28" s="16">
        <f t="shared" si="1"/>
        <v>0.7</v>
      </c>
      <c r="N28" s="4">
        <f t="shared" si="2"/>
        <v>40</v>
      </c>
    </row>
    <row r="29" spans="1:16" s="1" customFormat="1" ht="15.75" customHeight="1" x14ac:dyDescent="0.25">
      <c r="A29" s="22" t="s">
        <v>43</v>
      </c>
      <c r="B29" s="185" t="s">
        <v>643</v>
      </c>
      <c r="C29" s="9">
        <v>0.7</v>
      </c>
      <c r="D29" s="7"/>
      <c r="E29" s="14"/>
      <c r="F29" s="14"/>
      <c r="G29" s="7"/>
      <c r="H29" s="7"/>
      <c r="I29" s="14"/>
      <c r="J29" s="14">
        <v>7.0000000000000007E-2</v>
      </c>
      <c r="K29" s="7"/>
      <c r="L29" s="15">
        <f t="shared" si="0"/>
        <v>7.0000000000000007E-2</v>
      </c>
      <c r="M29" s="16">
        <f t="shared" si="1"/>
        <v>0.77</v>
      </c>
      <c r="N29" s="4">
        <f t="shared" si="2"/>
        <v>40</v>
      </c>
    </row>
    <row r="30" spans="1:16" s="1" customFormat="1" ht="15.75" customHeight="1" x14ac:dyDescent="0.25">
      <c r="A30" s="22" t="s">
        <v>44</v>
      </c>
      <c r="B30" s="185" t="s">
        <v>644</v>
      </c>
      <c r="C30" s="9">
        <v>0.7</v>
      </c>
      <c r="D30" s="7"/>
      <c r="E30" s="14"/>
      <c r="F30" s="14"/>
      <c r="G30" s="7"/>
      <c r="H30" s="7"/>
      <c r="I30" s="7"/>
      <c r="J30" s="7"/>
      <c r="K30" s="7"/>
      <c r="L30" s="15">
        <f t="shared" si="0"/>
        <v>0</v>
      </c>
      <c r="M30" s="16">
        <f t="shared" si="1"/>
        <v>0.7</v>
      </c>
      <c r="N30" s="4">
        <f t="shared" si="2"/>
        <v>40</v>
      </c>
    </row>
    <row r="31" spans="1:16" s="1" customFormat="1" ht="15.75" customHeight="1" x14ac:dyDescent="0.25">
      <c r="A31" s="22" t="s">
        <v>45</v>
      </c>
      <c r="B31" s="185" t="s">
        <v>645</v>
      </c>
      <c r="C31" s="9">
        <v>0.7</v>
      </c>
      <c r="D31" s="7"/>
      <c r="E31" s="14"/>
      <c r="F31" s="14"/>
      <c r="G31" s="7"/>
      <c r="H31" s="7"/>
      <c r="I31" s="7"/>
      <c r="J31" s="7"/>
      <c r="K31" s="7"/>
      <c r="L31" s="15">
        <f t="shared" si="0"/>
        <v>0</v>
      </c>
      <c r="M31" s="16">
        <f t="shared" si="1"/>
        <v>0.7</v>
      </c>
      <c r="N31" s="4">
        <f t="shared" si="2"/>
        <v>40</v>
      </c>
    </row>
    <row r="32" spans="1:16" s="1" customFormat="1" ht="15.75" customHeight="1" x14ac:dyDescent="0.25">
      <c r="A32" s="22" t="s">
        <v>46</v>
      </c>
      <c r="B32" s="185" t="s">
        <v>646</v>
      </c>
      <c r="C32" s="9">
        <v>0.7</v>
      </c>
      <c r="D32" s="14">
        <v>0.03</v>
      </c>
      <c r="E32" s="14"/>
      <c r="F32" s="14"/>
      <c r="G32" s="7"/>
      <c r="H32" s="7"/>
      <c r="I32" s="7"/>
      <c r="J32" s="14">
        <v>7.0000000000000007E-2</v>
      </c>
      <c r="K32" s="7"/>
      <c r="L32" s="15">
        <f t="shared" si="0"/>
        <v>0.1</v>
      </c>
      <c r="M32" s="16">
        <f t="shared" si="1"/>
        <v>0.79999999999999993</v>
      </c>
      <c r="N32" s="4">
        <f t="shared" si="2"/>
        <v>45</v>
      </c>
    </row>
    <row r="33" spans="1:14" s="1" customFormat="1" ht="15.75" customHeight="1" x14ac:dyDescent="0.25">
      <c r="A33" s="22" t="s">
        <v>47</v>
      </c>
      <c r="B33" s="186" t="s">
        <v>647</v>
      </c>
      <c r="C33" s="9">
        <v>0.7</v>
      </c>
      <c r="D33" s="7"/>
      <c r="E33" s="14"/>
      <c r="F33" s="14"/>
      <c r="G33" s="7"/>
      <c r="H33" s="7"/>
      <c r="I33" s="7"/>
      <c r="J33" s="7"/>
      <c r="K33" s="7"/>
      <c r="L33" s="15">
        <f t="shared" si="0"/>
        <v>0</v>
      </c>
      <c r="M33" s="16">
        <f t="shared" si="1"/>
        <v>0.7</v>
      </c>
      <c r="N33" s="4">
        <f t="shared" si="2"/>
        <v>40</v>
      </c>
    </row>
    <row r="34" spans="1:14" s="1" customFormat="1" ht="15.75" customHeight="1" x14ac:dyDescent="0.25">
      <c r="A34" s="22">
        <v>27</v>
      </c>
      <c r="B34" s="185" t="s">
        <v>648</v>
      </c>
      <c r="C34" s="9">
        <v>0.7</v>
      </c>
      <c r="D34" s="7"/>
      <c r="E34" s="14"/>
      <c r="F34" s="14"/>
      <c r="G34" s="7"/>
      <c r="H34" s="7"/>
      <c r="I34" s="7"/>
      <c r="J34" s="14">
        <v>7.0000000000000007E-2</v>
      </c>
      <c r="K34" s="7"/>
      <c r="L34" s="15">
        <f t="shared" si="0"/>
        <v>7.0000000000000007E-2</v>
      </c>
      <c r="M34" s="16">
        <f t="shared" si="1"/>
        <v>0.77</v>
      </c>
      <c r="N34" s="4">
        <f t="shared" si="2"/>
        <v>40</v>
      </c>
    </row>
    <row r="35" spans="1:14" s="1" customFormat="1" ht="15.75" customHeight="1" x14ac:dyDescent="0.25">
      <c r="A35" s="22">
        <v>28</v>
      </c>
      <c r="B35" s="185" t="s">
        <v>649</v>
      </c>
      <c r="C35" s="9">
        <v>0.7</v>
      </c>
      <c r="D35" s="7"/>
      <c r="E35" s="14"/>
      <c r="F35" s="14"/>
      <c r="G35" s="7"/>
      <c r="H35" s="7"/>
      <c r="I35" s="7"/>
      <c r="J35" s="14">
        <v>7.0000000000000007E-2</v>
      </c>
      <c r="K35" s="7"/>
      <c r="L35" s="15">
        <f t="shared" si="0"/>
        <v>7.0000000000000007E-2</v>
      </c>
      <c r="M35" s="16">
        <f t="shared" si="1"/>
        <v>0.77</v>
      </c>
      <c r="N35" s="4">
        <f t="shared" si="2"/>
        <v>40</v>
      </c>
    </row>
    <row r="36" spans="1:14" s="1" customFormat="1" ht="15.75" customHeight="1" x14ac:dyDescent="0.25">
      <c r="A36" s="22">
        <v>29</v>
      </c>
      <c r="B36" s="185" t="s">
        <v>650</v>
      </c>
      <c r="C36" s="9">
        <v>0.7</v>
      </c>
      <c r="D36" s="7"/>
      <c r="E36" s="14"/>
      <c r="F36" s="14"/>
      <c r="G36" s="7"/>
      <c r="H36" s="7"/>
      <c r="I36" s="14">
        <v>7.0000000000000007E-2</v>
      </c>
      <c r="J36" s="14">
        <v>7.0000000000000007E-2</v>
      </c>
      <c r="K36" s="7"/>
      <c r="L36" s="15">
        <f t="shared" si="0"/>
        <v>0.14000000000000001</v>
      </c>
      <c r="M36" s="16">
        <f t="shared" si="1"/>
        <v>0.84</v>
      </c>
      <c r="N36" s="4">
        <f t="shared" si="2"/>
        <v>45</v>
      </c>
    </row>
    <row r="37" spans="1:14" s="1" customFormat="1" ht="15.75" customHeight="1" x14ac:dyDescent="0.25">
      <c r="A37" s="22">
        <v>30</v>
      </c>
      <c r="B37" s="185" t="s">
        <v>651</v>
      </c>
      <c r="C37" s="9">
        <v>0.7</v>
      </c>
      <c r="D37" s="7"/>
      <c r="E37" s="14"/>
      <c r="F37" s="14"/>
      <c r="G37" s="7"/>
      <c r="H37" s="7"/>
      <c r="I37" s="7"/>
      <c r="J37" s="7"/>
      <c r="K37" s="7"/>
      <c r="L37" s="15">
        <f t="shared" si="0"/>
        <v>0</v>
      </c>
      <c r="M37" s="16">
        <f t="shared" si="1"/>
        <v>0.7</v>
      </c>
      <c r="N37" s="4">
        <f t="shared" si="2"/>
        <v>40</v>
      </c>
    </row>
    <row r="38" spans="1:14" s="1" customFormat="1" ht="15.75" customHeight="1" x14ac:dyDescent="0.25">
      <c r="A38" s="22">
        <v>31</v>
      </c>
      <c r="B38" s="187" t="s">
        <v>652</v>
      </c>
      <c r="C38" s="9">
        <v>0.7</v>
      </c>
      <c r="D38" s="7"/>
      <c r="E38" s="14"/>
      <c r="F38" s="14"/>
      <c r="G38" s="7"/>
      <c r="H38" s="14">
        <v>0.02</v>
      </c>
      <c r="I38" s="14"/>
      <c r="J38" s="14"/>
      <c r="K38" s="7"/>
      <c r="L38" s="15">
        <f t="shared" si="0"/>
        <v>0.02</v>
      </c>
      <c r="M38" s="16">
        <f t="shared" si="1"/>
        <v>0.72</v>
      </c>
      <c r="N38" s="4">
        <f t="shared" si="2"/>
        <v>40</v>
      </c>
    </row>
    <row r="39" spans="1:14" ht="42" customHeight="1" x14ac:dyDescent="0.25">
      <c r="A39" s="288" t="s">
        <v>397</v>
      </c>
      <c r="B39" s="288"/>
      <c r="C39" s="288"/>
      <c r="D39" s="288"/>
      <c r="E39" s="288"/>
      <c r="F39" s="288"/>
      <c r="G39" s="288"/>
      <c r="H39" s="288"/>
      <c r="I39" s="288"/>
      <c r="J39" s="288"/>
      <c r="K39" s="288"/>
      <c r="L39" s="288"/>
      <c r="M39" s="288"/>
      <c r="N39" s="288"/>
    </row>
    <row r="40" spans="1:14" hidden="1" x14ac:dyDescent="0.25">
      <c r="D40" s="25">
        <f t="shared" ref="D40:K40" si="3">COUNTA(D8:D38)</f>
        <v>3</v>
      </c>
      <c r="E40" s="25">
        <f t="shared" si="3"/>
        <v>2</v>
      </c>
      <c r="F40" s="25">
        <f t="shared" si="3"/>
        <v>1</v>
      </c>
      <c r="G40" s="25">
        <f t="shared" si="3"/>
        <v>1</v>
      </c>
      <c r="H40" s="25">
        <f t="shared" si="3"/>
        <v>3</v>
      </c>
      <c r="I40" s="25">
        <f t="shared" si="3"/>
        <v>2</v>
      </c>
      <c r="J40" s="25">
        <f t="shared" si="3"/>
        <v>7</v>
      </c>
      <c r="K40" s="25">
        <f t="shared" si="3"/>
        <v>4</v>
      </c>
    </row>
    <row r="41" spans="1:14" ht="18.75" x14ac:dyDescent="0.3">
      <c r="A41" s="289" t="s">
        <v>6</v>
      </c>
      <c r="B41" s="289"/>
      <c r="C41" s="289"/>
      <c r="D41" s="289"/>
      <c r="E41" s="289"/>
      <c r="F41" s="289"/>
      <c r="G41" s="289"/>
      <c r="H41" s="289"/>
      <c r="I41" s="289"/>
      <c r="J41" s="289"/>
      <c r="K41" s="289"/>
      <c r="L41" s="289"/>
      <c r="M41" s="289"/>
      <c r="N41" s="289"/>
    </row>
    <row r="43" spans="1:14" ht="90.75" customHeight="1" x14ac:dyDescent="0.25">
      <c r="A43" s="111" t="s">
        <v>7</v>
      </c>
      <c r="B43" s="291" t="s">
        <v>8</v>
      </c>
      <c r="C43" s="291"/>
      <c r="D43" s="291"/>
      <c r="E43" s="107" t="s">
        <v>9</v>
      </c>
      <c r="F43" s="107" t="s">
        <v>10</v>
      </c>
      <c r="G43" s="107" t="s">
        <v>11</v>
      </c>
      <c r="H43" s="107" t="s">
        <v>12</v>
      </c>
      <c r="I43" s="107" t="s">
        <v>13</v>
      </c>
      <c r="J43" s="107" t="s">
        <v>322</v>
      </c>
      <c r="K43" s="305" t="s">
        <v>14</v>
      </c>
      <c r="L43" s="306"/>
      <c r="M43" s="306"/>
      <c r="N43" s="307"/>
    </row>
    <row r="44" spans="1:14" ht="52.5" customHeight="1" x14ac:dyDescent="0.25">
      <c r="A44" s="6">
        <v>1</v>
      </c>
      <c r="B44" s="265" t="s">
        <v>373</v>
      </c>
      <c r="C44" s="265"/>
      <c r="D44" s="265"/>
      <c r="E44" s="125" t="s">
        <v>103</v>
      </c>
      <c r="F44" s="125" t="s">
        <v>103</v>
      </c>
      <c r="G44" s="21">
        <v>3</v>
      </c>
      <c r="H44" s="21">
        <f>G44</f>
        <v>3</v>
      </c>
      <c r="I44" s="21"/>
      <c r="J44" s="91">
        <v>0.03</v>
      </c>
      <c r="K44" s="305"/>
      <c r="L44" s="306"/>
      <c r="M44" s="306"/>
      <c r="N44" s="307"/>
    </row>
    <row r="45" spans="1:14" ht="44.25" customHeight="1" x14ac:dyDescent="0.25">
      <c r="A45" s="6">
        <v>2</v>
      </c>
      <c r="B45" s="265" t="s">
        <v>377</v>
      </c>
      <c r="C45" s="265"/>
      <c r="D45" s="265"/>
      <c r="E45" s="54" t="s">
        <v>375</v>
      </c>
      <c r="F45" s="26"/>
      <c r="G45" s="21">
        <v>2</v>
      </c>
      <c r="H45" s="21">
        <f t="shared" ref="H45:H51" si="4">G45</f>
        <v>2</v>
      </c>
      <c r="I45" s="21"/>
      <c r="J45" s="91">
        <v>0.03</v>
      </c>
      <c r="K45" s="305"/>
      <c r="L45" s="306"/>
      <c r="M45" s="306"/>
      <c r="N45" s="307"/>
    </row>
    <row r="46" spans="1:14" ht="42.75" customHeight="1" x14ac:dyDescent="0.25">
      <c r="A46" s="6">
        <v>3</v>
      </c>
      <c r="B46" s="265" t="s">
        <v>374</v>
      </c>
      <c r="C46" s="265"/>
      <c r="D46" s="265"/>
      <c r="E46" s="54" t="s">
        <v>399</v>
      </c>
      <c r="F46" s="20"/>
      <c r="G46" s="21">
        <v>1</v>
      </c>
      <c r="H46" s="21">
        <f t="shared" si="4"/>
        <v>1</v>
      </c>
      <c r="I46" s="21"/>
      <c r="J46" s="91">
        <v>0.01</v>
      </c>
      <c r="K46" s="305"/>
      <c r="L46" s="306"/>
      <c r="M46" s="306"/>
      <c r="N46" s="307"/>
    </row>
    <row r="47" spans="1:14" ht="36" customHeight="1" x14ac:dyDescent="0.25">
      <c r="A47" s="6">
        <v>5</v>
      </c>
      <c r="B47" s="264" t="s">
        <v>400</v>
      </c>
      <c r="C47" s="265"/>
      <c r="D47" s="265"/>
      <c r="E47" s="54" t="s">
        <v>375</v>
      </c>
      <c r="F47" s="20"/>
      <c r="G47" s="21">
        <v>1</v>
      </c>
      <c r="H47" s="21">
        <f t="shared" si="4"/>
        <v>1</v>
      </c>
      <c r="I47" s="21"/>
      <c r="J47" s="91">
        <v>0.01</v>
      </c>
      <c r="K47" s="305"/>
      <c r="L47" s="306"/>
      <c r="M47" s="306"/>
      <c r="N47" s="307"/>
    </row>
    <row r="48" spans="1:14" ht="40.5" customHeight="1" x14ac:dyDescent="0.25">
      <c r="A48" s="6">
        <v>6</v>
      </c>
      <c r="B48" s="265" t="s">
        <v>376</v>
      </c>
      <c r="C48" s="265"/>
      <c r="D48" s="265"/>
      <c r="E48" s="54" t="s">
        <v>375</v>
      </c>
      <c r="F48" s="21"/>
      <c r="G48" s="21">
        <v>3</v>
      </c>
      <c r="H48" s="21">
        <f t="shared" si="4"/>
        <v>3</v>
      </c>
      <c r="I48" s="21"/>
      <c r="J48" s="91">
        <v>0.02</v>
      </c>
      <c r="K48" s="305"/>
      <c r="L48" s="306"/>
      <c r="M48" s="306"/>
      <c r="N48" s="307"/>
    </row>
    <row r="49" spans="1:14" ht="40.5" customHeight="1" x14ac:dyDescent="0.25">
      <c r="A49" s="6">
        <v>7</v>
      </c>
      <c r="B49" s="294" t="s">
        <v>653</v>
      </c>
      <c r="C49" s="295"/>
      <c r="D49" s="296"/>
      <c r="E49" s="54" t="s">
        <v>654</v>
      </c>
      <c r="F49" s="120" t="s">
        <v>655</v>
      </c>
      <c r="G49" s="21">
        <v>2</v>
      </c>
      <c r="H49" s="120" t="s">
        <v>655</v>
      </c>
      <c r="I49" s="21"/>
      <c r="J49" s="126">
        <v>7.0000000000000007E-2</v>
      </c>
      <c r="K49" s="305"/>
      <c r="L49" s="306"/>
      <c r="M49" s="306"/>
      <c r="N49" s="307"/>
    </row>
    <row r="50" spans="1:14" ht="40.5" customHeight="1" x14ac:dyDescent="0.25">
      <c r="A50" s="6">
        <v>8</v>
      </c>
      <c r="B50" s="294" t="s">
        <v>656</v>
      </c>
      <c r="C50" s="295"/>
      <c r="D50" s="296"/>
      <c r="E50" s="54" t="s">
        <v>190</v>
      </c>
      <c r="F50" s="21" t="s">
        <v>657</v>
      </c>
      <c r="G50" s="21">
        <v>7</v>
      </c>
      <c r="H50" s="21">
        <f t="shared" si="4"/>
        <v>7</v>
      </c>
      <c r="I50" s="21"/>
      <c r="J50" s="126">
        <v>7.0000000000000007E-2</v>
      </c>
      <c r="K50" s="305"/>
      <c r="L50" s="306"/>
      <c r="M50" s="306"/>
      <c r="N50" s="307"/>
    </row>
    <row r="51" spans="1:14" ht="40.5" customHeight="1" x14ac:dyDescent="0.25">
      <c r="A51" s="6">
        <v>9</v>
      </c>
      <c r="B51" s="294" t="s">
        <v>658</v>
      </c>
      <c r="C51" s="295"/>
      <c r="D51" s="296"/>
      <c r="E51" s="54" t="s">
        <v>188</v>
      </c>
      <c r="F51" s="120" t="s">
        <v>659</v>
      </c>
      <c r="G51" s="21">
        <v>4</v>
      </c>
      <c r="H51" s="21">
        <f t="shared" si="4"/>
        <v>4</v>
      </c>
      <c r="I51" s="21"/>
      <c r="J51" s="126">
        <v>0.06</v>
      </c>
      <c r="K51" s="305"/>
      <c r="L51" s="306"/>
      <c r="M51" s="306"/>
      <c r="N51" s="307"/>
    </row>
    <row r="52" spans="1:14" ht="16.5" x14ac:dyDescent="0.25">
      <c r="A52" s="96"/>
      <c r="B52" s="97"/>
      <c r="C52" s="97"/>
      <c r="D52" s="97"/>
      <c r="E52" s="98"/>
      <c r="F52" s="99"/>
      <c r="G52" s="99"/>
      <c r="H52" s="99"/>
      <c r="I52" s="99"/>
      <c r="J52" s="99"/>
      <c r="K52" s="100"/>
      <c r="L52" s="100"/>
      <c r="M52" s="100"/>
      <c r="N52" s="100"/>
    </row>
    <row r="53" spans="1:14" ht="15.75" x14ac:dyDescent="0.25">
      <c r="F53" s="262" t="s">
        <v>16</v>
      </c>
      <c r="G53" s="262"/>
      <c r="H53" s="262"/>
      <c r="I53" s="262"/>
      <c r="J53" s="262"/>
      <c r="K53" s="262"/>
      <c r="L53" s="262"/>
      <c r="M53" s="262"/>
      <c r="N53" s="262"/>
    </row>
    <row r="54" spans="1:14" ht="15.75" x14ac:dyDescent="0.25">
      <c r="F54" s="263" t="s">
        <v>17</v>
      </c>
      <c r="G54" s="263"/>
      <c r="H54" s="263"/>
      <c r="I54" s="263"/>
      <c r="J54" s="263"/>
      <c r="K54" s="263"/>
      <c r="L54" s="263"/>
      <c r="M54" s="263"/>
      <c r="N54" s="263"/>
    </row>
    <row r="55" spans="1:14" ht="45" customHeight="1" x14ac:dyDescent="0.25"/>
    <row r="57" spans="1:14" ht="54" customHeight="1" x14ac:dyDescent="0.25"/>
    <row r="59" spans="1:14" ht="36" customHeight="1" x14ac:dyDescent="0.25"/>
    <row r="60" spans="1:14" ht="57.75" customHeight="1" x14ac:dyDescent="0.25"/>
  </sheetData>
  <mergeCells count="34">
    <mergeCell ref="A39:N39"/>
    <mergeCell ref="A41:N41"/>
    <mergeCell ref="B43:D43"/>
    <mergeCell ref="K43:N43"/>
    <mergeCell ref="F54:N54"/>
    <mergeCell ref="A1:E1"/>
    <mergeCell ref="A3:N3"/>
    <mergeCell ref="A4:N4"/>
    <mergeCell ref="A5:A7"/>
    <mergeCell ref="B5:B7"/>
    <mergeCell ref="C5:C7"/>
    <mergeCell ref="D5:L5"/>
    <mergeCell ref="M5:M7"/>
    <mergeCell ref="N5:N7"/>
    <mergeCell ref="D6:H6"/>
    <mergeCell ref="I6:K6"/>
    <mergeCell ref="L6:L7"/>
    <mergeCell ref="B44:D44"/>
    <mergeCell ref="K44:N44"/>
    <mergeCell ref="B45:D45"/>
    <mergeCell ref="K45:N45"/>
    <mergeCell ref="B46:D46"/>
    <mergeCell ref="K46:N46"/>
    <mergeCell ref="B47:D47"/>
    <mergeCell ref="K47:N47"/>
    <mergeCell ref="B48:D48"/>
    <mergeCell ref="K48:N48"/>
    <mergeCell ref="B49:D49"/>
    <mergeCell ref="K49:N49"/>
    <mergeCell ref="B50:D50"/>
    <mergeCell ref="K50:N50"/>
    <mergeCell ref="B51:D51"/>
    <mergeCell ref="K51:N51"/>
    <mergeCell ref="F53:N53"/>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5"/>
  <sheetViews>
    <sheetView topLeftCell="A26" zoomScale="85" zoomScaleNormal="85" workbookViewId="0">
      <selection activeCell="K31" sqref="K31"/>
    </sheetView>
  </sheetViews>
  <sheetFormatPr defaultRowHeight="18.75" x14ac:dyDescent="0.3"/>
  <cols>
    <col min="1" max="1" width="5.28515625" style="188" customWidth="1"/>
    <col min="2" max="2" width="26.5703125" style="188" customWidth="1"/>
    <col min="3" max="3" width="23" style="188" customWidth="1"/>
    <col min="4" max="6" width="16.28515625" style="188" customWidth="1"/>
    <col min="7" max="7" width="14.7109375" style="188" customWidth="1"/>
    <col min="8" max="10" width="12.85546875" style="188" customWidth="1"/>
    <col min="11" max="256" width="9.140625" style="188"/>
    <col min="257" max="257" width="5.28515625" style="188" customWidth="1"/>
    <col min="258" max="258" width="26.5703125" style="188" customWidth="1"/>
    <col min="259" max="259" width="23" style="188" customWidth="1"/>
    <col min="260" max="262" width="16.28515625" style="188" customWidth="1"/>
    <col min="263" max="263" width="14.7109375" style="188" customWidth="1"/>
    <col min="264" max="266" width="12.85546875" style="188" customWidth="1"/>
    <col min="267" max="512" width="9.140625" style="188"/>
    <col min="513" max="513" width="5.28515625" style="188" customWidth="1"/>
    <col min="514" max="514" width="26.5703125" style="188" customWidth="1"/>
    <col min="515" max="515" width="23" style="188" customWidth="1"/>
    <col min="516" max="518" width="16.28515625" style="188" customWidth="1"/>
    <col min="519" max="519" width="14.7109375" style="188" customWidth="1"/>
    <col min="520" max="522" width="12.85546875" style="188" customWidth="1"/>
    <col min="523" max="768" width="9.140625" style="188"/>
    <col min="769" max="769" width="5.28515625" style="188" customWidth="1"/>
    <col min="770" max="770" width="26.5703125" style="188" customWidth="1"/>
    <col min="771" max="771" width="23" style="188" customWidth="1"/>
    <col min="772" max="774" width="16.28515625" style="188" customWidth="1"/>
    <col min="775" max="775" width="14.7109375" style="188" customWidth="1"/>
    <col min="776" max="778" width="12.85546875" style="188" customWidth="1"/>
    <col min="779" max="1024" width="9.140625" style="188"/>
    <col min="1025" max="1025" width="5.28515625" style="188" customWidth="1"/>
    <col min="1026" max="1026" width="26.5703125" style="188" customWidth="1"/>
    <col min="1027" max="1027" width="23" style="188" customWidth="1"/>
    <col min="1028" max="1030" width="16.28515625" style="188" customWidth="1"/>
    <col min="1031" max="1031" width="14.7109375" style="188" customWidth="1"/>
    <col min="1032" max="1034" width="12.85546875" style="188" customWidth="1"/>
    <col min="1035" max="1280" width="9.140625" style="188"/>
    <col min="1281" max="1281" width="5.28515625" style="188" customWidth="1"/>
    <col min="1282" max="1282" width="26.5703125" style="188" customWidth="1"/>
    <col min="1283" max="1283" width="23" style="188" customWidth="1"/>
    <col min="1284" max="1286" width="16.28515625" style="188" customWidth="1"/>
    <col min="1287" max="1287" width="14.7109375" style="188" customWidth="1"/>
    <col min="1288" max="1290" width="12.85546875" style="188" customWidth="1"/>
    <col min="1291" max="1536" width="9.140625" style="188"/>
    <col min="1537" max="1537" width="5.28515625" style="188" customWidth="1"/>
    <col min="1538" max="1538" width="26.5703125" style="188" customWidth="1"/>
    <col min="1539" max="1539" width="23" style="188" customWidth="1"/>
    <col min="1540" max="1542" width="16.28515625" style="188" customWidth="1"/>
    <col min="1543" max="1543" width="14.7109375" style="188" customWidth="1"/>
    <col min="1544" max="1546" width="12.85546875" style="188" customWidth="1"/>
    <col min="1547" max="1792" width="9.140625" style="188"/>
    <col min="1793" max="1793" width="5.28515625" style="188" customWidth="1"/>
    <col min="1794" max="1794" width="26.5703125" style="188" customWidth="1"/>
    <col min="1795" max="1795" width="23" style="188" customWidth="1"/>
    <col min="1796" max="1798" width="16.28515625" style="188" customWidth="1"/>
    <col min="1799" max="1799" width="14.7109375" style="188" customWidth="1"/>
    <col min="1800" max="1802" width="12.85546875" style="188" customWidth="1"/>
    <col min="1803" max="2048" width="9.140625" style="188"/>
    <col min="2049" max="2049" width="5.28515625" style="188" customWidth="1"/>
    <col min="2050" max="2050" width="26.5703125" style="188" customWidth="1"/>
    <col min="2051" max="2051" width="23" style="188" customWidth="1"/>
    <col min="2052" max="2054" width="16.28515625" style="188" customWidth="1"/>
    <col min="2055" max="2055" width="14.7109375" style="188" customWidth="1"/>
    <col min="2056" max="2058" width="12.85546875" style="188" customWidth="1"/>
    <col min="2059" max="2304" width="9.140625" style="188"/>
    <col min="2305" max="2305" width="5.28515625" style="188" customWidth="1"/>
    <col min="2306" max="2306" width="26.5703125" style="188" customWidth="1"/>
    <col min="2307" max="2307" width="23" style="188" customWidth="1"/>
    <col min="2308" max="2310" width="16.28515625" style="188" customWidth="1"/>
    <col min="2311" max="2311" width="14.7109375" style="188" customWidth="1"/>
    <col min="2312" max="2314" width="12.85546875" style="188" customWidth="1"/>
    <col min="2315" max="2560" width="9.140625" style="188"/>
    <col min="2561" max="2561" width="5.28515625" style="188" customWidth="1"/>
    <col min="2562" max="2562" width="26.5703125" style="188" customWidth="1"/>
    <col min="2563" max="2563" width="23" style="188" customWidth="1"/>
    <col min="2564" max="2566" width="16.28515625" style="188" customWidth="1"/>
    <col min="2567" max="2567" width="14.7109375" style="188" customWidth="1"/>
    <col min="2568" max="2570" width="12.85546875" style="188" customWidth="1"/>
    <col min="2571" max="2816" width="9.140625" style="188"/>
    <col min="2817" max="2817" width="5.28515625" style="188" customWidth="1"/>
    <col min="2818" max="2818" width="26.5703125" style="188" customWidth="1"/>
    <col min="2819" max="2819" width="23" style="188" customWidth="1"/>
    <col min="2820" max="2822" width="16.28515625" style="188" customWidth="1"/>
    <col min="2823" max="2823" width="14.7109375" style="188" customWidth="1"/>
    <col min="2824" max="2826" width="12.85546875" style="188" customWidth="1"/>
    <col min="2827" max="3072" width="9.140625" style="188"/>
    <col min="3073" max="3073" width="5.28515625" style="188" customWidth="1"/>
    <col min="3074" max="3074" width="26.5703125" style="188" customWidth="1"/>
    <col min="3075" max="3075" width="23" style="188" customWidth="1"/>
    <col min="3076" max="3078" width="16.28515625" style="188" customWidth="1"/>
    <col min="3079" max="3079" width="14.7109375" style="188" customWidth="1"/>
    <col min="3080" max="3082" width="12.85546875" style="188" customWidth="1"/>
    <col min="3083" max="3328" width="9.140625" style="188"/>
    <col min="3329" max="3329" width="5.28515625" style="188" customWidth="1"/>
    <col min="3330" max="3330" width="26.5703125" style="188" customWidth="1"/>
    <col min="3331" max="3331" width="23" style="188" customWidth="1"/>
    <col min="3332" max="3334" width="16.28515625" style="188" customWidth="1"/>
    <col min="3335" max="3335" width="14.7109375" style="188" customWidth="1"/>
    <col min="3336" max="3338" width="12.85546875" style="188" customWidth="1"/>
    <col min="3339" max="3584" width="9.140625" style="188"/>
    <col min="3585" max="3585" width="5.28515625" style="188" customWidth="1"/>
    <col min="3586" max="3586" width="26.5703125" style="188" customWidth="1"/>
    <col min="3587" max="3587" width="23" style="188" customWidth="1"/>
    <col min="3588" max="3590" width="16.28515625" style="188" customWidth="1"/>
    <col min="3591" max="3591" width="14.7109375" style="188" customWidth="1"/>
    <col min="3592" max="3594" width="12.85546875" style="188" customWidth="1"/>
    <col min="3595" max="3840" width="9.140625" style="188"/>
    <col min="3841" max="3841" width="5.28515625" style="188" customWidth="1"/>
    <col min="3842" max="3842" width="26.5703125" style="188" customWidth="1"/>
    <col min="3843" max="3843" width="23" style="188" customWidth="1"/>
    <col min="3844" max="3846" width="16.28515625" style="188" customWidth="1"/>
    <col min="3847" max="3847" width="14.7109375" style="188" customWidth="1"/>
    <col min="3848" max="3850" width="12.85546875" style="188" customWidth="1"/>
    <col min="3851" max="4096" width="9.140625" style="188"/>
    <col min="4097" max="4097" width="5.28515625" style="188" customWidth="1"/>
    <col min="4098" max="4098" width="26.5703125" style="188" customWidth="1"/>
    <col min="4099" max="4099" width="23" style="188" customWidth="1"/>
    <col min="4100" max="4102" width="16.28515625" style="188" customWidth="1"/>
    <col min="4103" max="4103" width="14.7109375" style="188" customWidth="1"/>
    <col min="4104" max="4106" width="12.85546875" style="188" customWidth="1"/>
    <col min="4107" max="4352" width="9.140625" style="188"/>
    <col min="4353" max="4353" width="5.28515625" style="188" customWidth="1"/>
    <col min="4354" max="4354" width="26.5703125" style="188" customWidth="1"/>
    <col min="4355" max="4355" width="23" style="188" customWidth="1"/>
    <col min="4356" max="4358" width="16.28515625" style="188" customWidth="1"/>
    <col min="4359" max="4359" width="14.7109375" style="188" customWidth="1"/>
    <col min="4360" max="4362" width="12.85546875" style="188" customWidth="1"/>
    <col min="4363" max="4608" width="9.140625" style="188"/>
    <col min="4609" max="4609" width="5.28515625" style="188" customWidth="1"/>
    <col min="4610" max="4610" width="26.5703125" style="188" customWidth="1"/>
    <col min="4611" max="4611" width="23" style="188" customWidth="1"/>
    <col min="4612" max="4614" width="16.28515625" style="188" customWidth="1"/>
    <col min="4615" max="4615" width="14.7109375" style="188" customWidth="1"/>
    <col min="4616" max="4618" width="12.85546875" style="188" customWidth="1"/>
    <col min="4619" max="4864" width="9.140625" style="188"/>
    <col min="4865" max="4865" width="5.28515625" style="188" customWidth="1"/>
    <col min="4866" max="4866" width="26.5703125" style="188" customWidth="1"/>
    <col min="4867" max="4867" width="23" style="188" customWidth="1"/>
    <col min="4868" max="4870" width="16.28515625" style="188" customWidth="1"/>
    <col min="4871" max="4871" width="14.7109375" style="188" customWidth="1"/>
    <col min="4872" max="4874" width="12.85546875" style="188" customWidth="1"/>
    <col min="4875" max="5120" width="9.140625" style="188"/>
    <col min="5121" max="5121" width="5.28515625" style="188" customWidth="1"/>
    <col min="5122" max="5122" width="26.5703125" style="188" customWidth="1"/>
    <col min="5123" max="5123" width="23" style="188" customWidth="1"/>
    <col min="5124" max="5126" width="16.28515625" style="188" customWidth="1"/>
    <col min="5127" max="5127" width="14.7109375" style="188" customWidth="1"/>
    <col min="5128" max="5130" width="12.85546875" style="188" customWidth="1"/>
    <col min="5131" max="5376" width="9.140625" style="188"/>
    <col min="5377" max="5377" width="5.28515625" style="188" customWidth="1"/>
    <col min="5378" max="5378" width="26.5703125" style="188" customWidth="1"/>
    <col min="5379" max="5379" width="23" style="188" customWidth="1"/>
    <col min="5380" max="5382" width="16.28515625" style="188" customWidth="1"/>
    <col min="5383" max="5383" width="14.7109375" style="188" customWidth="1"/>
    <col min="5384" max="5386" width="12.85546875" style="188" customWidth="1"/>
    <col min="5387" max="5632" width="9.140625" style="188"/>
    <col min="5633" max="5633" width="5.28515625" style="188" customWidth="1"/>
    <col min="5634" max="5634" width="26.5703125" style="188" customWidth="1"/>
    <col min="5635" max="5635" width="23" style="188" customWidth="1"/>
    <col min="5636" max="5638" width="16.28515625" style="188" customWidth="1"/>
    <col min="5639" max="5639" width="14.7109375" style="188" customWidth="1"/>
    <col min="5640" max="5642" width="12.85546875" style="188" customWidth="1"/>
    <col min="5643" max="5888" width="9.140625" style="188"/>
    <col min="5889" max="5889" width="5.28515625" style="188" customWidth="1"/>
    <col min="5890" max="5890" width="26.5703125" style="188" customWidth="1"/>
    <col min="5891" max="5891" width="23" style="188" customWidth="1"/>
    <col min="5892" max="5894" width="16.28515625" style="188" customWidth="1"/>
    <col min="5895" max="5895" width="14.7109375" style="188" customWidth="1"/>
    <col min="5896" max="5898" width="12.85546875" style="188" customWidth="1"/>
    <col min="5899" max="6144" width="9.140625" style="188"/>
    <col min="6145" max="6145" width="5.28515625" style="188" customWidth="1"/>
    <col min="6146" max="6146" width="26.5703125" style="188" customWidth="1"/>
    <col min="6147" max="6147" width="23" style="188" customWidth="1"/>
    <col min="6148" max="6150" width="16.28515625" style="188" customWidth="1"/>
    <col min="6151" max="6151" width="14.7109375" style="188" customWidth="1"/>
    <col min="6152" max="6154" width="12.85546875" style="188" customWidth="1"/>
    <col min="6155" max="6400" width="9.140625" style="188"/>
    <col min="6401" max="6401" width="5.28515625" style="188" customWidth="1"/>
    <col min="6402" max="6402" width="26.5703125" style="188" customWidth="1"/>
    <col min="6403" max="6403" width="23" style="188" customWidth="1"/>
    <col min="6404" max="6406" width="16.28515625" style="188" customWidth="1"/>
    <col min="6407" max="6407" width="14.7109375" style="188" customWidth="1"/>
    <col min="6408" max="6410" width="12.85546875" style="188" customWidth="1"/>
    <col min="6411" max="6656" width="9.140625" style="188"/>
    <col min="6657" max="6657" width="5.28515625" style="188" customWidth="1"/>
    <col min="6658" max="6658" width="26.5703125" style="188" customWidth="1"/>
    <col min="6659" max="6659" width="23" style="188" customWidth="1"/>
    <col min="6660" max="6662" width="16.28515625" style="188" customWidth="1"/>
    <col min="6663" max="6663" width="14.7109375" style="188" customWidth="1"/>
    <col min="6664" max="6666" width="12.85546875" style="188" customWidth="1"/>
    <col min="6667" max="6912" width="9.140625" style="188"/>
    <col min="6913" max="6913" width="5.28515625" style="188" customWidth="1"/>
    <col min="6914" max="6914" width="26.5703125" style="188" customWidth="1"/>
    <col min="6915" max="6915" width="23" style="188" customWidth="1"/>
    <col min="6916" max="6918" width="16.28515625" style="188" customWidth="1"/>
    <col min="6919" max="6919" width="14.7109375" style="188" customWidth="1"/>
    <col min="6920" max="6922" width="12.85546875" style="188" customWidth="1"/>
    <col min="6923" max="7168" width="9.140625" style="188"/>
    <col min="7169" max="7169" width="5.28515625" style="188" customWidth="1"/>
    <col min="7170" max="7170" width="26.5703125" style="188" customWidth="1"/>
    <col min="7171" max="7171" width="23" style="188" customWidth="1"/>
    <col min="7172" max="7174" width="16.28515625" style="188" customWidth="1"/>
    <col min="7175" max="7175" width="14.7109375" style="188" customWidth="1"/>
    <col min="7176" max="7178" width="12.85546875" style="188" customWidth="1"/>
    <col min="7179" max="7424" width="9.140625" style="188"/>
    <col min="7425" max="7425" width="5.28515625" style="188" customWidth="1"/>
    <col min="7426" max="7426" width="26.5703125" style="188" customWidth="1"/>
    <col min="7427" max="7427" width="23" style="188" customWidth="1"/>
    <col min="7428" max="7430" width="16.28515625" style="188" customWidth="1"/>
    <col min="7431" max="7431" width="14.7109375" style="188" customWidth="1"/>
    <col min="7432" max="7434" width="12.85546875" style="188" customWidth="1"/>
    <col min="7435" max="7680" width="9.140625" style="188"/>
    <col min="7681" max="7681" width="5.28515625" style="188" customWidth="1"/>
    <col min="7682" max="7682" width="26.5703125" style="188" customWidth="1"/>
    <col min="7683" max="7683" width="23" style="188" customWidth="1"/>
    <col min="7684" max="7686" width="16.28515625" style="188" customWidth="1"/>
    <col min="7687" max="7687" width="14.7109375" style="188" customWidth="1"/>
    <col min="7688" max="7690" width="12.85546875" style="188" customWidth="1"/>
    <col min="7691" max="7936" width="9.140625" style="188"/>
    <col min="7937" max="7937" width="5.28515625" style="188" customWidth="1"/>
    <col min="7938" max="7938" width="26.5703125" style="188" customWidth="1"/>
    <col min="7939" max="7939" width="23" style="188" customWidth="1"/>
    <col min="7940" max="7942" width="16.28515625" style="188" customWidth="1"/>
    <col min="7943" max="7943" width="14.7109375" style="188" customWidth="1"/>
    <col min="7944" max="7946" width="12.85546875" style="188" customWidth="1"/>
    <col min="7947" max="8192" width="9.140625" style="188"/>
    <col min="8193" max="8193" width="5.28515625" style="188" customWidth="1"/>
    <col min="8194" max="8194" width="26.5703125" style="188" customWidth="1"/>
    <col min="8195" max="8195" width="23" style="188" customWidth="1"/>
    <col min="8196" max="8198" width="16.28515625" style="188" customWidth="1"/>
    <col min="8199" max="8199" width="14.7109375" style="188" customWidth="1"/>
    <col min="8200" max="8202" width="12.85546875" style="188" customWidth="1"/>
    <col min="8203" max="8448" width="9.140625" style="188"/>
    <col min="8449" max="8449" width="5.28515625" style="188" customWidth="1"/>
    <col min="8450" max="8450" width="26.5703125" style="188" customWidth="1"/>
    <col min="8451" max="8451" width="23" style="188" customWidth="1"/>
    <col min="8452" max="8454" width="16.28515625" style="188" customWidth="1"/>
    <col min="8455" max="8455" width="14.7109375" style="188" customWidth="1"/>
    <col min="8456" max="8458" width="12.85546875" style="188" customWidth="1"/>
    <col min="8459" max="8704" width="9.140625" style="188"/>
    <col min="8705" max="8705" width="5.28515625" style="188" customWidth="1"/>
    <col min="8706" max="8706" width="26.5703125" style="188" customWidth="1"/>
    <col min="8707" max="8707" width="23" style="188" customWidth="1"/>
    <col min="8708" max="8710" width="16.28515625" style="188" customWidth="1"/>
    <col min="8711" max="8711" width="14.7109375" style="188" customWidth="1"/>
    <col min="8712" max="8714" width="12.85546875" style="188" customWidth="1"/>
    <col min="8715" max="8960" width="9.140625" style="188"/>
    <col min="8961" max="8961" width="5.28515625" style="188" customWidth="1"/>
    <col min="8962" max="8962" width="26.5703125" style="188" customWidth="1"/>
    <col min="8963" max="8963" width="23" style="188" customWidth="1"/>
    <col min="8964" max="8966" width="16.28515625" style="188" customWidth="1"/>
    <col min="8967" max="8967" width="14.7109375" style="188" customWidth="1"/>
    <col min="8968" max="8970" width="12.85546875" style="188" customWidth="1"/>
    <col min="8971" max="9216" width="9.140625" style="188"/>
    <col min="9217" max="9217" width="5.28515625" style="188" customWidth="1"/>
    <col min="9218" max="9218" width="26.5703125" style="188" customWidth="1"/>
    <col min="9219" max="9219" width="23" style="188" customWidth="1"/>
    <col min="9220" max="9222" width="16.28515625" style="188" customWidth="1"/>
    <col min="9223" max="9223" width="14.7109375" style="188" customWidth="1"/>
    <col min="9224" max="9226" width="12.85546875" style="188" customWidth="1"/>
    <col min="9227" max="9472" width="9.140625" style="188"/>
    <col min="9473" max="9473" width="5.28515625" style="188" customWidth="1"/>
    <col min="9474" max="9474" width="26.5703125" style="188" customWidth="1"/>
    <col min="9475" max="9475" width="23" style="188" customWidth="1"/>
    <col min="9476" max="9478" width="16.28515625" style="188" customWidth="1"/>
    <col min="9479" max="9479" width="14.7109375" style="188" customWidth="1"/>
    <col min="9480" max="9482" width="12.85546875" style="188" customWidth="1"/>
    <col min="9483" max="9728" width="9.140625" style="188"/>
    <col min="9729" max="9729" width="5.28515625" style="188" customWidth="1"/>
    <col min="9730" max="9730" width="26.5703125" style="188" customWidth="1"/>
    <col min="9731" max="9731" width="23" style="188" customWidth="1"/>
    <col min="9732" max="9734" width="16.28515625" style="188" customWidth="1"/>
    <col min="9735" max="9735" width="14.7109375" style="188" customWidth="1"/>
    <col min="9736" max="9738" width="12.85546875" style="188" customWidth="1"/>
    <col min="9739" max="9984" width="9.140625" style="188"/>
    <col min="9985" max="9985" width="5.28515625" style="188" customWidth="1"/>
    <col min="9986" max="9986" width="26.5703125" style="188" customWidth="1"/>
    <col min="9987" max="9987" width="23" style="188" customWidth="1"/>
    <col min="9988" max="9990" width="16.28515625" style="188" customWidth="1"/>
    <col min="9991" max="9991" width="14.7109375" style="188" customWidth="1"/>
    <col min="9992" max="9994" width="12.85546875" style="188" customWidth="1"/>
    <col min="9995" max="10240" width="9.140625" style="188"/>
    <col min="10241" max="10241" width="5.28515625" style="188" customWidth="1"/>
    <col min="10242" max="10242" width="26.5703125" style="188" customWidth="1"/>
    <col min="10243" max="10243" width="23" style="188" customWidth="1"/>
    <col min="10244" max="10246" width="16.28515625" style="188" customWidth="1"/>
    <col min="10247" max="10247" width="14.7109375" style="188" customWidth="1"/>
    <col min="10248" max="10250" width="12.85546875" style="188" customWidth="1"/>
    <col min="10251" max="10496" width="9.140625" style="188"/>
    <col min="10497" max="10497" width="5.28515625" style="188" customWidth="1"/>
    <col min="10498" max="10498" width="26.5703125" style="188" customWidth="1"/>
    <col min="10499" max="10499" width="23" style="188" customWidth="1"/>
    <col min="10500" max="10502" width="16.28515625" style="188" customWidth="1"/>
    <col min="10503" max="10503" width="14.7109375" style="188" customWidth="1"/>
    <col min="10504" max="10506" width="12.85546875" style="188" customWidth="1"/>
    <col min="10507" max="10752" width="9.140625" style="188"/>
    <col min="10753" max="10753" width="5.28515625" style="188" customWidth="1"/>
    <col min="10754" max="10754" width="26.5703125" style="188" customWidth="1"/>
    <col min="10755" max="10755" width="23" style="188" customWidth="1"/>
    <col min="10756" max="10758" width="16.28515625" style="188" customWidth="1"/>
    <col min="10759" max="10759" width="14.7109375" style="188" customWidth="1"/>
    <col min="10760" max="10762" width="12.85546875" style="188" customWidth="1"/>
    <col min="10763" max="11008" width="9.140625" style="188"/>
    <col min="11009" max="11009" width="5.28515625" style="188" customWidth="1"/>
    <col min="11010" max="11010" width="26.5703125" style="188" customWidth="1"/>
    <col min="11011" max="11011" width="23" style="188" customWidth="1"/>
    <col min="11012" max="11014" width="16.28515625" style="188" customWidth="1"/>
    <col min="11015" max="11015" width="14.7109375" style="188" customWidth="1"/>
    <col min="11016" max="11018" width="12.85546875" style="188" customWidth="1"/>
    <col min="11019" max="11264" width="9.140625" style="188"/>
    <col min="11265" max="11265" width="5.28515625" style="188" customWidth="1"/>
    <col min="11266" max="11266" width="26.5703125" style="188" customWidth="1"/>
    <col min="11267" max="11267" width="23" style="188" customWidth="1"/>
    <col min="11268" max="11270" width="16.28515625" style="188" customWidth="1"/>
    <col min="11271" max="11271" width="14.7109375" style="188" customWidth="1"/>
    <col min="11272" max="11274" width="12.85546875" style="188" customWidth="1"/>
    <col min="11275" max="11520" width="9.140625" style="188"/>
    <col min="11521" max="11521" width="5.28515625" style="188" customWidth="1"/>
    <col min="11522" max="11522" width="26.5703125" style="188" customWidth="1"/>
    <col min="11523" max="11523" width="23" style="188" customWidth="1"/>
    <col min="11524" max="11526" width="16.28515625" style="188" customWidth="1"/>
    <col min="11527" max="11527" width="14.7109375" style="188" customWidth="1"/>
    <col min="11528" max="11530" width="12.85546875" style="188" customWidth="1"/>
    <col min="11531" max="11776" width="9.140625" style="188"/>
    <col min="11777" max="11777" width="5.28515625" style="188" customWidth="1"/>
    <col min="11778" max="11778" width="26.5703125" style="188" customWidth="1"/>
    <col min="11779" max="11779" width="23" style="188" customWidth="1"/>
    <col min="11780" max="11782" width="16.28515625" style="188" customWidth="1"/>
    <col min="11783" max="11783" width="14.7109375" style="188" customWidth="1"/>
    <col min="11784" max="11786" width="12.85546875" style="188" customWidth="1"/>
    <col min="11787" max="12032" width="9.140625" style="188"/>
    <col min="12033" max="12033" width="5.28515625" style="188" customWidth="1"/>
    <col min="12034" max="12034" width="26.5703125" style="188" customWidth="1"/>
    <col min="12035" max="12035" width="23" style="188" customWidth="1"/>
    <col min="12036" max="12038" width="16.28515625" style="188" customWidth="1"/>
    <col min="12039" max="12039" width="14.7109375" style="188" customWidth="1"/>
    <col min="12040" max="12042" width="12.85546875" style="188" customWidth="1"/>
    <col min="12043" max="12288" width="9.140625" style="188"/>
    <col min="12289" max="12289" width="5.28515625" style="188" customWidth="1"/>
    <col min="12290" max="12290" width="26.5703125" style="188" customWidth="1"/>
    <col min="12291" max="12291" width="23" style="188" customWidth="1"/>
    <col min="12292" max="12294" width="16.28515625" style="188" customWidth="1"/>
    <col min="12295" max="12295" width="14.7109375" style="188" customWidth="1"/>
    <col min="12296" max="12298" width="12.85546875" style="188" customWidth="1"/>
    <col min="12299" max="12544" width="9.140625" style="188"/>
    <col min="12545" max="12545" width="5.28515625" style="188" customWidth="1"/>
    <col min="12546" max="12546" width="26.5703125" style="188" customWidth="1"/>
    <col min="12547" max="12547" width="23" style="188" customWidth="1"/>
    <col min="12548" max="12550" width="16.28515625" style="188" customWidth="1"/>
    <col min="12551" max="12551" width="14.7109375" style="188" customWidth="1"/>
    <col min="12552" max="12554" width="12.85546875" style="188" customWidth="1"/>
    <col min="12555" max="12800" width="9.140625" style="188"/>
    <col min="12801" max="12801" width="5.28515625" style="188" customWidth="1"/>
    <col min="12802" max="12802" width="26.5703125" style="188" customWidth="1"/>
    <col min="12803" max="12803" width="23" style="188" customWidth="1"/>
    <col min="12804" max="12806" width="16.28515625" style="188" customWidth="1"/>
    <col min="12807" max="12807" width="14.7109375" style="188" customWidth="1"/>
    <col min="12808" max="12810" width="12.85546875" style="188" customWidth="1"/>
    <col min="12811" max="13056" width="9.140625" style="188"/>
    <col min="13057" max="13057" width="5.28515625" style="188" customWidth="1"/>
    <col min="13058" max="13058" width="26.5703125" style="188" customWidth="1"/>
    <col min="13059" max="13059" width="23" style="188" customWidth="1"/>
    <col min="13060" max="13062" width="16.28515625" style="188" customWidth="1"/>
    <col min="13063" max="13063" width="14.7109375" style="188" customWidth="1"/>
    <col min="13064" max="13066" width="12.85546875" style="188" customWidth="1"/>
    <col min="13067" max="13312" width="9.140625" style="188"/>
    <col min="13313" max="13313" width="5.28515625" style="188" customWidth="1"/>
    <col min="13314" max="13314" width="26.5703125" style="188" customWidth="1"/>
    <col min="13315" max="13315" width="23" style="188" customWidth="1"/>
    <col min="13316" max="13318" width="16.28515625" style="188" customWidth="1"/>
    <col min="13319" max="13319" width="14.7109375" style="188" customWidth="1"/>
    <col min="13320" max="13322" width="12.85546875" style="188" customWidth="1"/>
    <col min="13323" max="13568" width="9.140625" style="188"/>
    <col min="13569" max="13569" width="5.28515625" style="188" customWidth="1"/>
    <col min="13570" max="13570" width="26.5703125" style="188" customWidth="1"/>
    <col min="13571" max="13571" width="23" style="188" customWidth="1"/>
    <col min="13572" max="13574" width="16.28515625" style="188" customWidth="1"/>
    <col min="13575" max="13575" width="14.7109375" style="188" customWidth="1"/>
    <col min="13576" max="13578" width="12.85546875" style="188" customWidth="1"/>
    <col min="13579" max="13824" width="9.140625" style="188"/>
    <col min="13825" max="13825" width="5.28515625" style="188" customWidth="1"/>
    <col min="13826" max="13826" width="26.5703125" style="188" customWidth="1"/>
    <col min="13827" max="13827" width="23" style="188" customWidth="1"/>
    <col min="13828" max="13830" width="16.28515625" style="188" customWidth="1"/>
    <col min="13831" max="13831" width="14.7109375" style="188" customWidth="1"/>
    <col min="13832" max="13834" width="12.85546875" style="188" customWidth="1"/>
    <col min="13835" max="14080" width="9.140625" style="188"/>
    <col min="14081" max="14081" width="5.28515625" style="188" customWidth="1"/>
    <col min="14082" max="14082" width="26.5703125" style="188" customWidth="1"/>
    <col min="14083" max="14083" width="23" style="188" customWidth="1"/>
    <col min="14084" max="14086" width="16.28515625" style="188" customWidth="1"/>
    <col min="14087" max="14087" width="14.7109375" style="188" customWidth="1"/>
    <col min="14088" max="14090" width="12.85546875" style="188" customWidth="1"/>
    <col min="14091" max="14336" width="9.140625" style="188"/>
    <col min="14337" max="14337" width="5.28515625" style="188" customWidth="1"/>
    <col min="14338" max="14338" width="26.5703125" style="188" customWidth="1"/>
    <col min="14339" max="14339" width="23" style="188" customWidth="1"/>
    <col min="14340" max="14342" width="16.28515625" style="188" customWidth="1"/>
    <col min="14343" max="14343" width="14.7109375" style="188" customWidth="1"/>
    <col min="14344" max="14346" width="12.85546875" style="188" customWidth="1"/>
    <col min="14347" max="14592" width="9.140625" style="188"/>
    <col min="14593" max="14593" width="5.28515625" style="188" customWidth="1"/>
    <col min="14594" max="14594" width="26.5703125" style="188" customWidth="1"/>
    <col min="14595" max="14595" width="23" style="188" customWidth="1"/>
    <col min="14596" max="14598" width="16.28515625" style="188" customWidth="1"/>
    <col min="14599" max="14599" width="14.7109375" style="188" customWidth="1"/>
    <col min="14600" max="14602" width="12.85546875" style="188" customWidth="1"/>
    <col min="14603" max="14848" width="9.140625" style="188"/>
    <col min="14849" max="14849" width="5.28515625" style="188" customWidth="1"/>
    <col min="14850" max="14850" width="26.5703125" style="188" customWidth="1"/>
    <col min="14851" max="14851" width="23" style="188" customWidth="1"/>
    <col min="14852" max="14854" width="16.28515625" style="188" customWidth="1"/>
    <col min="14855" max="14855" width="14.7109375" style="188" customWidth="1"/>
    <col min="14856" max="14858" width="12.85546875" style="188" customWidth="1"/>
    <col min="14859" max="15104" width="9.140625" style="188"/>
    <col min="15105" max="15105" width="5.28515625" style="188" customWidth="1"/>
    <col min="15106" max="15106" width="26.5703125" style="188" customWidth="1"/>
    <col min="15107" max="15107" width="23" style="188" customWidth="1"/>
    <col min="15108" max="15110" width="16.28515625" style="188" customWidth="1"/>
    <col min="15111" max="15111" width="14.7109375" style="188" customWidth="1"/>
    <col min="15112" max="15114" width="12.85546875" style="188" customWidth="1"/>
    <col min="15115" max="15360" width="9.140625" style="188"/>
    <col min="15361" max="15361" width="5.28515625" style="188" customWidth="1"/>
    <col min="15362" max="15362" width="26.5703125" style="188" customWidth="1"/>
    <col min="15363" max="15363" width="23" style="188" customWidth="1"/>
    <col min="15364" max="15366" width="16.28515625" style="188" customWidth="1"/>
    <col min="15367" max="15367" width="14.7109375" style="188" customWidth="1"/>
    <col min="15368" max="15370" width="12.85546875" style="188" customWidth="1"/>
    <col min="15371" max="15616" width="9.140625" style="188"/>
    <col min="15617" max="15617" width="5.28515625" style="188" customWidth="1"/>
    <col min="15618" max="15618" width="26.5703125" style="188" customWidth="1"/>
    <col min="15619" max="15619" width="23" style="188" customWidth="1"/>
    <col min="15620" max="15622" width="16.28515625" style="188" customWidth="1"/>
    <col min="15623" max="15623" width="14.7109375" style="188" customWidth="1"/>
    <col min="15624" max="15626" width="12.85546875" style="188" customWidth="1"/>
    <col min="15627" max="15872" width="9.140625" style="188"/>
    <col min="15873" max="15873" width="5.28515625" style="188" customWidth="1"/>
    <col min="15874" max="15874" width="26.5703125" style="188" customWidth="1"/>
    <col min="15875" max="15875" width="23" style="188" customWidth="1"/>
    <col min="15876" max="15878" width="16.28515625" style="188" customWidth="1"/>
    <col min="15879" max="15879" width="14.7109375" style="188" customWidth="1"/>
    <col min="15880" max="15882" width="12.85546875" style="188" customWidth="1"/>
    <col min="15883" max="16128" width="9.140625" style="188"/>
    <col min="16129" max="16129" width="5.28515625" style="188" customWidth="1"/>
    <col min="16130" max="16130" width="26.5703125" style="188" customWidth="1"/>
    <col min="16131" max="16131" width="23" style="188" customWidth="1"/>
    <col min="16132" max="16134" width="16.28515625" style="188" customWidth="1"/>
    <col min="16135" max="16135" width="14.7109375" style="188" customWidth="1"/>
    <col min="16136" max="16138" width="12.85546875" style="188" customWidth="1"/>
    <col min="16139" max="16384" width="9.140625" style="188"/>
  </cols>
  <sheetData>
    <row r="1" spans="1:10" ht="39" customHeight="1" x14ac:dyDescent="0.3">
      <c r="A1" s="315" t="s">
        <v>119</v>
      </c>
      <c r="B1" s="315"/>
      <c r="C1" s="315"/>
      <c r="D1" s="315"/>
      <c r="E1" s="315"/>
      <c r="F1" s="49"/>
      <c r="G1" s="49"/>
    </row>
    <row r="2" spans="1:10" ht="23.25" customHeight="1" x14ac:dyDescent="0.3">
      <c r="A2" s="316" t="s">
        <v>191</v>
      </c>
      <c r="B2" s="316"/>
      <c r="C2" s="316"/>
      <c r="D2" s="316"/>
      <c r="E2" s="316"/>
      <c r="F2" s="49"/>
      <c r="G2" s="49"/>
    </row>
    <row r="3" spans="1:10" ht="24" hidden="1" customHeight="1" x14ac:dyDescent="0.3">
      <c r="A3" s="112"/>
      <c r="B3" s="112"/>
      <c r="C3" s="112"/>
      <c r="D3" s="49"/>
      <c r="E3" s="49"/>
      <c r="F3" s="49"/>
      <c r="G3" s="49"/>
    </row>
    <row r="4" spans="1:10" ht="32.25" customHeight="1" x14ac:dyDescent="0.3">
      <c r="A4" s="269" t="s">
        <v>19</v>
      </c>
      <c r="B4" s="269"/>
      <c r="C4" s="269"/>
      <c r="D4" s="269"/>
      <c r="E4" s="269"/>
      <c r="F4" s="269"/>
      <c r="G4" s="269"/>
      <c r="I4" s="189"/>
      <c r="J4" s="190"/>
    </row>
    <row r="5" spans="1:10" ht="24" customHeight="1" x14ac:dyDescent="0.3">
      <c r="A5" s="395"/>
      <c r="B5" s="395"/>
      <c r="C5" s="395"/>
      <c r="D5" s="395"/>
      <c r="E5" s="395"/>
      <c r="F5" s="395"/>
      <c r="G5" s="395"/>
      <c r="I5" s="190"/>
      <c r="J5" s="190"/>
    </row>
    <row r="6" spans="1:10" s="191" customFormat="1" ht="45.75" customHeight="1" x14ac:dyDescent="0.25">
      <c r="A6" s="396" t="s">
        <v>0</v>
      </c>
      <c r="B6" s="388" t="s">
        <v>660</v>
      </c>
      <c r="C6" s="388" t="s">
        <v>18</v>
      </c>
      <c r="D6" s="392" t="s">
        <v>2</v>
      </c>
      <c r="E6" s="393"/>
      <c r="F6" s="393"/>
      <c r="G6" s="393"/>
      <c r="H6" s="399"/>
      <c r="I6" s="385" t="s">
        <v>4</v>
      </c>
      <c r="J6" s="388" t="s">
        <v>5</v>
      </c>
    </row>
    <row r="7" spans="1:10" s="191" customFormat="1" ht="66.75" customHeight="1" x14ac:dyDescent="0.25">
      <c r="A7" s="397"/>
      <c r="B7" s="397"/>
      <c r="C7" s="389"/>
      <c r="D7" s="391" t="s">
        <v>501</v>
      </c>
      <c r="E7" s="391"/>
      <c r="F7" s="392" t="s">
        <v>408</v>
      </c>
      <c r="G7" s="393"/>
      <c r="H7" s="394" t="s">
        <v>391</v>
      </c>
      <c r="I7" s="386"/>
      <c r="J7" s="389"/>
    </row>
    <row r="8" spans="1:10" s="191" customFormat="1" ht="48" customHeight="1" x14ac:dyDescent="0.25">
      <c r="A8" s="398"/>
      <c r="B8" s="398"/>
      <c r="C8" s="390"/>
      <c r="D8" s="62" t="s">
        <v>661</v>
      </c>
      <c r="E8" s="62" t="s">
        <v>435</v>
      </c>
      <c r="F8" s="62" t="s">
        <v>662</v>
      </c>
      <c r="G8" s="192"/>
      <c r="H8" s="394"/>
      <c r="I8" s="387"/>
      <c r="J8" s="390"/>
    </row>
    <row r="9" spans="1:10" s="191" customFormat="1" ht="27.75" customHeight="1" x14ac:dyDescent="0.25">
      <c r="A9" s="193" t="s">
        <v>22</v>
      </c>
      <c r="B9" s="194" t="s">
        <v>192</v>
      </c>
      <c r="C9" s="195">
        <v>0.7</v>
      </c>
      <c r="D9" s="196"/>
      <c r="E9" s="196">
        <v>0.02</v>
      </c>
      <c r="F9" s="196"/>
      <c r="G9" s="196"/>
      <c r="H9" s="197">
        <f t="shared" ref="H9:H24" si="0">SUM(D9:G9)</f>
        <v>0.02</v>
      </c>
      <c r="I9" s="198">
        <f t="shared" ref="I9:I24" si="1">C9+H9</f>
        <v>0.72</v>
      </c>
      <c r="J9" s="52">
        <f>IF(I9&gt;=90%,50,IF(AND(80%&lt;=I9,I9&lt;90%),45,IF(AND(70%&lt;=I9,I9&lt;80%),40,IF(AND(60%&lt;=I9,I9&lt;70%),30,IF(AND(50%&lt;=I9,I9&lt;60%),25,IF(I9&lt;50%,0,""))))))</f>
        <v>40</v>
      </c>
    </row>
    <row r="10" spans="1:10" s="191" customFormat="1" ht="27.75" customHeight="1" x14ac:dyDescent="0.25">
      <c r="A10" s="193" t="s">
        <v>23</v>
      </c>
      <c r="B10" s="194" t="s">
        <v>193</v>
      </c>
      <c r="C10" s="195">
        <v>0.7</v>
      </c>
      <c r="D10" s="196">
        <v>0.01</v>
      </c>
      <c r="E10" s="196"/>
      <c r="F10" s="196"/>
      <c r="G10" s="195"/>
      <c r="H10" s="197">
        <f t="shared" si="0"/>
        <v>0.01</v>
      </c>
      <c r="I10" s="198">
        <f t="shared" si="1"/>
        <v>0.71</v>
      </c>
      <c r="J10" s="52">
        <f t="shared" ref="J10:J24" si="2">IF(I10&gt;=90%,50,IF(AND(80%&lt;=I10,I10&lt;90%),45,IF(AND(70%&lt;=I10,I10&lt;80%),40,IF(AND(60%&lt;=I10,I10&lt;70%),30,IF(AND(50%&lt;=I10,I10&lt;60%),25,IF(I10&lt;50%,0,""))))))</f>
        <v>40</v>
      </c>
    </row>
    <row r="11" spans="1:10" s="191" customFormat="1" ht="27.75" customHeight="1" x14ac:dyDescent="0.25">
      <c r="A11" s="193" t="s">
        <v>24</v>
      </c>
      <c r="B11" s="194" t="s">
        <v>194</v>
      </c>
      <c r="C11" s="195">
        <v>0.7</v>
      </c>
      <c r="D11" s="196"/>
      <c r="E11" s="196">
        <v>0.02</v>
      </c>
      <c r="F11" s="196"/>
      <c r="G11" s="195"/>
      <c r="H11" s="197">
        <f t="shared" si="0"/>
        <v>0.02</v>
      </c>
      <c r="I11" s="198">
        <f t="shared" si="1"/>
        <v>0.72</v>
      </c>
      <c r="J11" s="52">
        <f t="shared" si="2"/>
        <v>40</v>
      </c>
    </row>
    <row r="12" spans="1:10" s="191" customFormat="1" ht="27.75" customHeight="1" x14ac:dyDescent="0.25">
      <c r="A12" s="193" t="s">
        <v>25</v>
      </c>
      <c r="B12" s="194" t="s">
        <v>195</v>
      </c>
      <c r="C12" s="195">
        <v>0.7</v>
      </c>
      <c r="D12" s="196"/>
      <c r="E12" s="196"/>
      <c r="F12" s="196"/>
      <c r="G12" s="195"/>
      <c r="H12" s="197">
        <f t="shared" si="0"/>
        <v>0</v>
      </c>
      <c r="I12" s="198">
        <f t="shared" si="1"/>
        <v>0.7</v>
      </c>
      <c r="J12" s="52">
        <f t="shared" si="2"/>
        <v>40</v>
      </c>
    </row>
    <row r="13" spans="1:10" s="191" customFormat="1" ht="27.75" customHeight="1" x14ac:dyDescent="0.25">
      <c r="A13" s="193" t="s">
        <v>26</v>
      </c>
      <c r="B13" s="194" t="s">
        <v>196</v>
      </c>
      <c r="C13" s="195">
        <v>0.7</v>
      </c>
      <c r="D13" s="196"/>
      <c r="E13" s="196">
        <v>0.02</v>
      </c>
      <c r="F13" s="196"/>
      <c r="G13" s="195"/>
      <c r="H13" s="197">
        <f t="shared" si="0"/>
        <v>0.02</v>
      </c>
      <c r="I13" s="198">
        <f t="shared" si="1"/>
        <v>0.72</v>
      </c>
      <c r="J13" s="52">
        <f t="shared" si="2"/>
        <v>40</v>
      </c>
    </row>
    <row r="14" spans="1:10" s="191" customFormat="1" ht="27.75" customHeight="1" x14ac:dyDescent="0.25">
      <c r="A14" s="193" t="s">
        <v>27</v>
      </c>
      <c r="B14" s="194" t="s">
        <v>197</v>
      </c>
      <c r="C14" s="195">
        <v>0.7</v>
      </c>
      <c r="D14" s="196"/>
      <c r="E14" s="196">
        <v>0.02</v>
      </c>
      <c r="F14" s="196"/>
      <c r="G14" s="199"/>
      <c r="H14" s="197">
        <f t="shared" si="0"/>
        <v>0.02</v>
      </c>
      <c r="I14" s="198">
        <f t="shared" si="1"/>
        <v>0.72</v>
      </c>
      <c r="J14" s="52">
        <f t="shared" si="2"/>
        <v>40</v>
      </c>
    </row>
    <row r="15" spans="1:10" s="191" customFormat="1" ht="27.75" customHeight="1" x14ac:dyDescent="0.25">
      <c r="A15" s="193" t="s">
        <v>28</v>
      </c>
      <c r="B15" s="194" t="s">
        <v>198</v>
      </c>
      <c r="C15" s="195">
        <v>0.7</v>
      </c>
      <c r="D15" s="196"/>
      <c r="E15" s="199"/>
      <c r="F15" s="199"/>
      <c r="G15" s="199"/>
      <c r="H15" s="197">
        <f t="shared" si="0"/>
        <v>0</v>
      </c>
      <c r="I15" s="198">
        <f t="shared" si="1"/>
        <v>0.7</v>
      </c>
      <c r="J15" s="52">
        <f t="shared" si="2"/>
        <v>40</v>
      </c>
    </row>
    <row r="16" spans="1:10" s="191" customFormat="1" ht="27.75" customHeight="1" x14ac:dyDescent="0.25">
      <c r="A16" s="193" t="s">
        <v>29</v>
      </c>
      <c r="B16" s="194" t="s">
        <v>199</v>
      </c>
      <c r="C16" s="195">
        <v>0.7</v>
      </c>
      <c r="D16" s="199"/>
      <c r="E16" s="196"/>
      <c r="F16" s="199"/>
      <c r="G16" s="199"/>
      <c r="H16" s="197">
        <f t="shared" si="0"/>
        <v>0</v>
      </c>
      <c r="I16" s="198">
        <f t="shared" si="1"/>
        <v>0.7</v>
      </c>
      <c r="J16" s="52">
        <f t="shared" si="2"/>
        <v>40</v>
      </c>
    </row>
    <row r="17" spans="1:10" s="191" customFormat="1" ht="27.75" customHeight="1" x14ac:dyDescent="0.25">
      <c r="A17" s="193" t="s">
        <v>30</v>
      </c>
      <c r="B17" s="194" t="s">
        <v>200</v>
      </c>
      <c r="C17" s="195">
        <v>0.7</v>
      </c>
      <c r="D17" s="196"/>
      <c r="E17" s="199"/>
      <c r="F17" s="196"/>
      <c r="G17" s="199"/>
      <c r="H17" s="197">
        <f t="shared" si="0"/>
        <v>0</v>
      </c>
      <c r="I17" s="198">
        <f t="shared" si="1"/>
        <v>0.7</v>
      </c>
      <c r="J17" s="52">
        <f t="shared" si="2"/>
        <v>40</v>
      </c>
    </row>
    <row r="18" spans="1:10" ht="27.75" customHeight="1" x14ac:dyDescent="0.3">
      <c r="A18" s="193" t="s">
        <v>31</v>
      </c>
      <c r="B18" s="194" t="s">
        <v>201</v>
      </c>
      <c r="C18" s="195">
        <v>0.7</v>
      </c>
      <c r="D18" s="196"/>
      <c r="E18" s="199"/>
      <c r="F18" s="196"/>
      <c r="G18" s="196"/>
      <c r="H18" s="197">
        <f t="shared" si="0"/>
        <v>0</v>
      </c>
      <c r="I18" s="198">
        <f t="shared" si="1"/>
        <v>0.7</v>
      </c>
      <c r="J18" s="52">
        <f t="shared" si="2"/>
        <v>40</v>
      </c>
    </row>
    <row r="19" spans="1:10" ht="27.75" customHeight="1" x14ac:dyDescent="0.3">
      <c r="A19" s="193" t="s">
        <v>32</v>
      </c>
      <c r="B19" s="194" t="s">
        <v>202</v>
      </c>
      <c r="C19" s="195">
        <v>0.7</v>
      </c>
      <c r="D19" s="199"/>
      <c r="E19" s="196"/>
      <c r="F19" s="196"/>
      <c r="G19" s="199"/>
      <c r="H19" s="197">
        <f t="shared" si="0"/>
        <v>0</v>
      </c>
      <c r="I19" s="198">
        <f t="shared" si="1"/>
        <v>0.7</v>
      </c>
      <c r="J19" s="52">
        <f t="shared" si="2"/>
        <v>40</v>
      </c>
    </row>
    <row r="20" spans="1:10" ht="27.75" customHeight="1" x14ac:dyDescent="0.3">
      <c r="A20" s="193" t="s">
        <v>33</v>
      </c>
      <c r="B20" s="194" t="s">
        <v>203</v>
      </c>
      <c r="C20" s="195">
        <v>0.7</v>
      </c>
      <c r="D20" s="199"/>
      <c r="E20" s="196">
        <v>0.02</v>
      </c>
      <c r="F20" s="196"/>
      <c r="G20" s="199"/>
      <c r="H20" s="197">
        <f t="shared" si="0"/>
        <v>0.02</v>
      </c>
      <c r="I20" s="198">
        <f t="shared" si="1"/>
        <v>0.72</v>
      </c>
      <c r="J20" s="52">
        <f t="shared" si="2"/>
        <v>40</v>
      </c>
    </row>
    <row r="21" spans="1:10" ht="27.75" customHeight="1" x14ac:dyDescent="0.3">
      <c r="A21" s="193" t="s">
        <v>34</v>
      </c>
      <c r="B21" s="194" t="s">
        <v>204</v>
      </c>
      <c r="C21" s="195">
        <v>0.7</v>
      </c>
      <c r="D21" s="199"/>
      <c r="E21" s="199"/>
      <c r="F21" s="196"/>
      <c r="G21" s="196"/>
      <c r="H21" s="197">
        <f t="shared" si="0"/>
        <v>0</v>
      </c>
      <c r="I21" s="198">
        <f t="shared" si="1"/>
        <v>0.7</v>
      </c>
      <c r="J21" s="52">
        <f t="shared" si="2"/>
        <v>40</v>
      </c>
    </row>
    <row r="22" spans="1:10" ht="27.75" customHeight="1" x14ac:dyDescent="0.3">
      <c r="A22" s="193" t="s">
        <v>35</v>
      </c>
      <c r="B22" s="194" t="s">
        <v>205</v>
      </c>
      <c r="C22" s="195">
        <v>0.7</v>
      </c>
      <c r="D22" s="196"/>
      <c r="E22" s="196">
        <v>0.02</v>
      </c>
      <c r="F22" s="196"/>
      <c r="G22" s="196"/>
      <c r="H22" s="197">
        <f t="shared" si="0"/>
        <v>0.02</v>
      </c>
      <c r="I22" s="198">
        <f t="shared" si="1"/>
        <v>0.72</v>
      </c>
      <c r="J22" s="52">
        <f t="shared" si="2"/>
        <v>40</v>
      </c>
    </row>
    <row r="23" spans="1:10" ht="27.75" customHeight="1" x14ac:dyDescent="0.3">
      <c r="A23" s="193" t="s">
        <v>36</v>
      </c>
      <c r="B23" s="194" t="s">
        <v>206</v>
      </c>
      <c r="C23" s="195">
        <v>0.7</v>
      </c>
      <c r="D23" s="199"/>
      <c r="E23" s="196"/>
      <c r="F23" s="196"/>
      <c r="G23" s="196"/>
      <c r="H23" s="197">
        <f t="shared" si="0"/>
        <v>0</v>
      </c>
      <c r="I23" s="198">
        <f t="shared" si="1"/>
        <v>0.7</v>
      </c>
      <c r="J23" s="52">
        <f t="shared" si="2"/>
        <v>40</v>
      </c>
    </row>
    <row r="24" spans="1:10" ht="31.5" customHeight="1" x14ac:dyDescent="0.3">
      <c r="A24" s="193" t="s">
        <v>37</v>
      </c>
      <c r="B24" s="194" t="s">
        <v>207</v>
      </c>
      <c r="C24" s="195">
        <v>0.7</v>
      </c>
      <c r="D24" s="199"/>
      <c r="E24" s="196"/>
      <c r="F24" s="196"/>
      <c r="G24" s="199"/>
      <c r="H24" s="197">
        <f t="shared" si="0"/>
        <v>0</v>
      </c>
      <c r="I24" s="198">
        <f t="shared" si="1"/>
        <v>0.7</v>
      </c>
      <c r="J24" s="52">
        <f t="shared" si="2"/>
        <v>40</v>
      </c>
    </row>
    <row r="26" spans="1:10" x14ac:dyDescent="0.3">
      <c r="A26" s="404" t="s">
        <v>6</v>
      </c>
      <c r="B26" s="404"/>
      <c r="C26" s="404"/>
      <c r="D26" s="404"/>
      <c r="E26" s="404"/>
      <c r="F26" s="404"/>
      <c r="G26" s="404"/>
    </row>
    <row r="28" spans="1:10" ht="87.75" customHeight="1" x14ac:dyDescent="0.3">
      <c r="A28" s="200" t="s">
        <v>7</v>
      </c>
      <c r="B28" s="200" t="s">
        <v>8</v>
      </c>
      <c r="C28" s="201" t="s">
        <v>9</v>
      </c>
      <c r="D28" s="400" t="s">
        <v>10</v>
      </c>
      <c r="E28" s="401"/>
      <c r="F28" s="201" t="s">
        <v>12</v>
      </c>
      <c r="G28" s="201" t="s">
        <v>13</v>
      </c>
    </row>
    <row r="29" spans="1:10" s="191" customFormat="1" ht="34.5" customHeight="1" x14ac:dyDescent="0.25">
      <c r="A29" s="202">
        <v>1</v>
      </c>
      <c r="B29" s="202" t="s">
        <v>663</v>
      </c>
      <c r="C29" s="203" t="s">
        <v>209</v>
      </c>
      <c r="D29" s="402" t="s">
        <v>209</v>
      </c>
      <c r="E29" s="403"/>
      <c r="F29" s="203">
        <v>1</v>
      </c>
      <c r="G29" s="203">
        <v>0</v>
      </c>
    </row>
    <row r="30" spans="1:10" ht="62.25" customHeight="1" x14ac:dyDescent="0.3">
      <c r="A30" s="202">
        <v>2</v>
      </c>
      <c r="B30" s="202" t="s">
        <v>208</v>
      </c>
      <c r="C30" s="203" t="s">
        <v>209</v>
      </c>
      <c r="D30" s="402" t="s">
        <v>209</v>
      </c>
      <c r="E30" s="403"/>
      <c r="F30" s="203">
        <v>6</v>
      </c>
      <c r="G30" s="203">
        <v>0</v>
      </c>
    </row>
    <row r="31" spans="1:10" ht="54" customHeight="1" x14ac:dyDescent="0.3"/>
    <row r="32" spans="1:10" ht="33" customHeight="1" x14ac:dyDescent="0.3">
      <c r="D32" s="405" t="s">
        <v>664</v>
      </c>
      <c r="E32" s="405"/>
      <c r="F32" s="405"/>
      <c r="G32" s="405"/>
      <c r="H32" s="405"/>
    </row>
    <row r="33" spans="4:8" x14ac:dyDescent="0.3">
      <c r="D33" s="204"/>
      <c r="E33" s="404" t="s">
        <v>665</v>
      </c>
      <c r="F33" s="404"/>
      <c r="G33" s="404"/>
      <c r="H33" s="204"/>
    </row>
    <row r="34" spans="4:8" ht="21" customHeight="1" x14ac:dyDescent="0.3"/>
    <row r="35" spans="4:8" ht="21" customHeight="1" x14ac:dyDescent="0.3"/>
  </sheetData>
  <mergeCells count="19">
    <mergeCell ref="E33:G33"/>
    <mergeCell ref="D28:E28"/>
    <mergeCell ref="D29:E29"/>
    <mergeCell ref="A26:G26"/>
    <mergeCell ref="D30:E30"/>
    <mergeCell ref="D32:H32"/>
    <mergeCell ref="A1:E1"/>
    <mergeCell ref="A2:E2"/>
    <mergeCell ref="A4:G4"/>
    <mergeCell ref="A5:G5"/>
    <mergeCell ref="A6:A8"/>
    <mergeCell ref="B6:B8"/>
    <mergeCell ref="C6:C8"/>
    <mergeCell ref="D6:H6"/>
    <mergeCell ref="I6:I8"/>
    <mergeCell ref="J6:J8"/>
    <mergeCell ref="D7:E7"/>
    <mergeCell ref="F7:G7"/>
    <mergeCell ref="H7:H8"/>
  </mergeCells>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Q56"/>
  <sheetViews>
    <sheetView topLeftCell="A40" zoomScaleNormal="100" workbookViewId="0">
      <selection activeCell="B46" sqref="B46:D46"/>
    </sheetView>
  </sheetViews>
  <sheetFormatPr defaultRowHeight="15" x14ac:dyDescent="0.25"/>
  <cols>
    <col min="1" max="1" width="5.28515625" customWidth="1"/>
    <col min="2" max="2" width="27.1406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7.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7.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7.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7.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7.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7.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7.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7.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7.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7.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7.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7.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7.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7.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7.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7.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7.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7.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7.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7.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7.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7.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7.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7.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7.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7.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7.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7.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7.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7.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7.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7.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7.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7.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7.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7.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7.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7.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7.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7.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7.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7.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7.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7.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7.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7.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7.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7.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7.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7.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7.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7.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7.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7.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7.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7.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7.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7.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7.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7.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7.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7.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7.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8" t="s">
        <v>388</v>
      </c>
      <c r="B1" s="268"/>
      <c r="C1" s="268"/>
      <c r="D1" s="268"/>
      <c r="E1" s="268"/>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9" t="s">
        <v>19</v>
      </c>
      <c r="B3" s="269"/>
      <c r="C3" s="269"/>
      <c r="D3" s="269"/>
      <c r="E3" s="269"/>
      <c r="F3" s="269"/>
      <c r="G3" s="269"/>
      <c r="H3" s="269"/>
      <c r="I3" s="269"/>
      <c r="J3" s="269"/>
      <c r="K3" s="269"/>
      <c r="L3" s="269"/>
      <c r="M3" s="269"/>
      <c r="N3" s="269"/>
      <c r="P3" s="10">
        <v>0.3</v>
      </c>
      <c r="Q3" s="11">
        <v>9</v>
      </c>
    </row>
    <row r="4" spans="1:17" ht="7.5" customHeight="1" x14ac:dyDescent="0.3">
      <c r="A4" s="270"/>
      <c r="B4" s="270"/>
      <c r="C4" s="270"/>
      <c r="D4" s="270"/>
      <c r="E4" s="270"/>
      <c r="F4" s="270"/>
      <c r="G4" s="270"/>
      <c r="H4" s="270"/>
      <c r="I4" s="270"/>
      <c r="J4" s="270"/>
      <c r="K4" s="270"/>
      <c r="L4" s="270"/>
      <c r="M4" s="270"/>
      <c r="N4" s="270"/>
      <c r="P4" s="11">
        <f>(Q4*P3)/Q3</f>
        <v>3.3333333333333333E-2</v>
      </c>
      <c r="Q4" s="11">
        <v>1</v>
      </c>
    </row>
    <row r="5" spans="1:17" s="1" customFormat="1" ht="21.75" customHeight="1" x14ac:dyDescent="0.25">
      <c r="A5" s="271" t="s">
        <v>0</v>
      </c>
      <c r="B5" s="271" t="s">
        <v>1</v>
      </c>
      <c r="C5" s="274" t="s">
        <v>18</v>
      </c>
      <c r="D5" s="277" t="s">
        <v>2</v>
      </c>
      <c r="E5" s="278"/>
      <c r="F5" s="278"/>
      <c r="G5" s="278"/>
      <c r="H5" s="278"/>
      <c r="I5" s="278"/>
      <c r="J5" s="278"/>
      <c r="K5" s="278"/>
      <c r="L5" s="279"/>
      <c r="M5" s="280" t="s">
        <v>4</v>
      </c>
      <c r="N5" s="283" t="s">
        <v>5</v>
      </c>
    </row>
    <row r="6" spans="1:17" s="1" customFormat="1" ht="36.75" customHeight="1" x14ac:dyDescent="0.25">
      <c r="A6" s="272"/>
      <c r="B6" s="272"/>
      <c r="C6" s="275"/>
      <c r="D6" s="286" t="s">
        <v>389</v>
      </c>
      <c r="E6" s="286"/>
      <c r="F6" s="286"/>
      <c r="G6" s="286"/>
      <c r="H6" s="286"/>
      <c r="I6" s="277" t="s">
        <v>390</v>
      </c>
      <c r="J6" s="278"/>
      <c r="K6" s="279"/>
      <c r="L6" s="287" t="s">
        <v>391</v>
      </c>
      <c r="M6" s="281"/>
      <c r="N6" s="284"/>
    </row>
    <row r="7" spans="1:17" s="1" customFormat="1" ht="51.75" customHeight="1" x14ac:dyDescent="0.25">
      <c r="A7" s="273"/>
      <c r="B7" s="273"/>
      <c r="C7" s="276"/>
      <c r="D7" s="7" t="s">
        <v>392</v>
      </c>
      <c r="E7" s="12" t="s">
        <v>393</v>
      </c>
      <c r="F7" s="8" t="s">
        <v>394</v>
      </c>
      <c r="G7" s="7" t="s">
        <v>395</v>
      </c>
      <c r="H7" s="7" t="s">
        <v>396</v>
      </c>
      <c r="I7" s="7" t="s">
        <v>123</v>
      </c>
      <c r="J7" s="118" t="s">
        <v>124</v>
      </c>
      <c r="K7" s="118" t="s">
        <v>125</v>
      </c>
      <c r="L7" s="287"/>
      <c r="M7" s="282"/>
      <c r="N7" s="285"/>
    </row>
    <row r="8" spans="1:17" s="1" customFormat="1" ht="15.75" customHeight="1" x14ac:dyDescent="0.25">
      <c r="A8" s="22" t="s">
        <v>22</v>
      </c>
      <c r="B8" s="66" t="s">
        <v>210</v>
      </c>
      <c r="C8" s="9">
        <v>0.7</v>
      </c>
      <c r="D8" s="14"/>
      <c r="E8" s="14"/>
      <c r="F8" s="14"/>
      <c r="G8" s="14"/>
      <c r="H8" s="71">
        <v>0.02</v>
      </c>
      <c r="I8" s="14"/>
      <c r="J8" s="14"/>
      <c r="K8" s="14"/>
      <c r="L8" s="15">
        <f t="shared" ref="L8:L33" si="0">SUM(D8:K8)</f>
        <v>0.02</v>
      </c>
      <c r="M8" s="16">
        <f t="shared" ref="M8:M33" si="1">C8+L8</f>
        <v>0.72</v>
      </c>
      <c r="N8" s="4">
        <f>IF(M8&gt;=90%,50,IF(AND(80%&lt;=M8,M8&lt;90%),45,IF(AND(70%&lt;=M8,M8&lt;80%),40,IF(AND(60%&lt;=M8,M8&lt;70%),30,IF(AND(50%&lt;=M8,M8&lt;60%),25,IF(M8&lt;50%,0,""))))))</f>
        <v>40</v>
      </c>
    </row>
    <row r="9" spans="1:17" s="1" customFormat="1" ht="15.75" customHeight="1" x14ac:dyDescent="0.25">
      <c r="A9" s="22" t="s">
        <v>23</v>
      </c>
      <c r="B9" s="66" t="s">
        <v>211</v>
      </c>
      <c r="C9" s="9">
        <v>0.7</v>
      </c>
      <c r="D9" s="14"/>
      <c r="E9" s="17"/>
      <c r="F9" s="14"/>
      <c r="G9" s="14"/>
      <c r="H9" s="71">
        <v>0.02</v>
      </c>
      <c r="I9" s="2"/>
      <c r="J9" s="2"/>
      <c r="K9" s="2"/>
      <c r="L9" s="15">
        <f t="shared" si="0"/>
        <v>0.02</v>
      </c>
      <c r="M9" s="16">
        <f t="shared" si="1"/>
        <v>0.72</v>
      </c>
      <c r="N9" s="4">
        <f t="shared" ref="N9:N33" si="2">IF(M9&gt;=90%,50,IF(AND(80%&lt;=M9,M9&lt;90%),45,IF(AND(70%&lt;=M9,M9&lt;80%),40,IF(AND(60%&lt;=M9,M9&lt;70%),30,IF(AND(50%&lt;=M9,M9&lt;60%),25,IF(M9&lt;50%,0,""))))))</f>
        <v>40</v>
      </c>
    </row>
    <row r="10" spans="1:17" s="1" customFormat="1" ht="15.75" customHeight="1" x14ac:dyDescent="0.25">
      <c r="A10" s="22" t="s">
        <v>24</v>
      </c>
      <c r="B10" s="66" t="s">
        <v>212</v>
      </c>
      <c r="C10" s="9">
        <v>0.7</v>
      </c>
      <c r="D10" s="14"/>
      <c r="E10" s="14"/>
      <c r="F10" s="14"/>
      <c r="G10" s="2"/>
      <c r="H10" s="71">
        <v>0.02</v>
      </c>
      <c r="I10" s="9">
        <v>7.0000000000000007E-2</v>
      </c>
      <c r="J10" s="9">
        <v>7.0000000000000007E-2</v>
      </c>
      <c r="K10" s="2"/>
      <c r="L10" s="15">
        <f t="shared" si="0"/>
        <v>0.16000000000000003</v>
      </c>
      <c r="M10" s="16">
        <f t="shared" si="1"/>
        <v>0.86</v>
      </c>
      <c r="N10" s="4">
        <f t="shared" si="2"/>
        <v>45</v>
      </c>
    </row>
    <row r="11" spans="1:17" s="1" customFormat="1" ht="15.75" customHeight="1" x14ac:dyDescent="0.25">
      <c r="A11" s="22" t="s">
        <v>25</v>
      </c>
      <c r="B11" s="66" t="s">
        <v>213</v>
      </c>
      <c r="C11" s="9">
        <v>0.7</v>
      </c>
      <c r="D11" s="14"/>
      <c r="E11" s="14"/>
      <c r="F11" s="14"/>
      <c r="G11" s="2"/>
      <c r="H11" s="71">
        <v>0.02</v>
      </c>
      <c r="I11" s="2"/>
      <c r="J11" s="2"/>
      <c r="K11" s="2"/>
      <c r="L11" s="15">
        <f t="shared" si="0"/>
        <v>0.02</v>
      </c>
      <c r="M11" s="16">
        <f t="shared" si="1"/>
        <v>0.72</v>
      </c>
      <c r="N11" s="4">
        <f t="shared" si="2"/>
        <v>40</v>
      </c>
    </row>
    <row r="12" spans="1:17" s="1" customFormat="1" ht="15.75" customHeight="1" x14ac:dyDescent="0.25">
      <c r="A12" s="22" t="s">
        <v>26</v>
      </c>
      <c r="B12" s="66" t="s">
        <v>214</v>
      </c>
      <c r="C12" s="9">
        <v>0.7</v>
      </c>
      <c r="D12" s="91">
        <v>0.03</v>
      </c>
      <c r="E12" s="18"/>
      <c r="F12" s="91">
        <v>0.01</v>
      </c>
      <c r="G12" s="2"/>
      <c r="H12" s="71">
        <v>0.02</v>
      </c>
      <c r="I12" s="2"/>
      <c r="J12" s="9">
        <v>7.0000000000000007E-2</v>
      </c>
      <c r="K12" s="2"/>
      <c r="L12" s="15">
        <f t="shared" si="0"/>
        <v>0.13</v>
      </c>
      <c r="M12" s="16">
        <f t="shared" si="1"/>
        <v>0.83</v>
      </c>
      <c r="N12" s="4">
        <f t="shared" si="2"/>
        <v>45</v>
      </c>
    </row>
    <row r="13" spans="1:17" s="1" customFormat="1" ht="15.75" customHeight="1" x14ac:dyDescent="0.25">
      <c r="A13" s="22" t="s">
        <v>27</v>
      </c>
      <c r="B13" s="66" t="s">
        <v>215</v>
      </c>
      <c r="C13" s="9">
        <v>0.7</v>
      </c>
      <c r="D13" s="14"/>
      <c r="E13" s="12"/>
      <c r="F13" s="14"/>
      <c r="G13" s="14"/>
      <c r="H13" s="71">
        <v>0.02</v>
      </c>
      <c r="I13" s="7"/>
      <c r="J13" s="7"/>
      <c r="K13" s="7"/>
      <c r="L13" s="15">
        <f t="shared" si="0"/>
        <v>0.02</v>
      </c>
      <c r="M13" s="16">
        <f t="shared" si="1"/>
        <v>0.72</v>
      </c>
      <c r="N13" s="4">
        <f t="shared" si="2"/>
        <v>40</v>
      </c>
    </row>
    <row r="14" spans="1:17" s="1" customFormat="1" ht="15.75" customHeight="1" x14ac:dyDescent="0.25">
      <c r="A14" s="22" t="s">
        <v>28</v>
      </c>
      <c r="B14" s="66" t="s">
        <v>216</v>
      </c>
      <c r="C14" s="9">
        <v>0.7</v>
      </c>
      <c r="D14" s="14"/>
      <c r="E14" s="12"/>
      <c r="F14" s="8"/>
      <c r="G14" s="7"/>
      <c r="H14" s="71">
        <v>0.02</v>
      </c>
      <c r="I14" s="7"/>
      <c r="J14" s="7"/>
      <c r="K14" s="7"/>
      <c r="L14" s="15">
        <f t="shared" si="0"/>
        <v>0.02</v>
      </c>
      <c r="M14" s="16">
        <f t="shared" si="1"/>
        <v>0.72</v>
      </c>
      <c r="N14" s="4">
        <f t="shared" si="2"/>
        <v>40</v>
      </c>
    </row>
    <row r="15" spans="1:17" s="1" customFormat="1" ht="15.75" customHeight="1" x14ac:dyDescent="0.25">
      <c r="A15" s="22" t="s">
        <v>29</v>
      </c>
      <c r="B15" s="66" t="s">
        <v>217</v>
      </c>
      <c r="C15" s="9">
        <v>0.7</v>
      </c>
      <c r="D15" s="91">
        <v>0.03</v>
      </c>
      <c r="E15" s="14"/>
      <c r="F15" s="8"/>
      <c r="G15" s="91">
        <v>0.01</v>
      </c>
      <c r="H15" s="71">
        <v>0.02</v>
      </c>
      <c r="I15" s="7"/>
      <c r="J15" s="9">
        <v>7.0000000000000007E-2</v>
      </c>
      <c r="K15" s="7"/>
      <c r="L15" s="15">
        <f t="shared" si="0"/>
        <v>0.13</v>
      </c>
      <c r="M15" s="16">
        <f t="shared" si="1"/>
        <v>0.83</v>
      </c>
      <c r="N15" s="4">
        <f t="shared" si="2"/>
        <v>45</v>
      </c>
    </row>
    <row r="16" spans="1:17" s="1" customFormat="1" ht="15.75" customHeight="1" x14ac:dyDescent="0.25">
      <c r="A16" s="22" t="s">
        <v>30</v>
      </c>
      <c r="B16" s="66" t="s">
        <v>218</v>
      </c>
      <c r="C16" s="9">
        <v>0.7</v>
      </c>
      <c r="D16" s="14"/>
      <c r="E16" s="12"/>
      <c r="F16" s="14"/>
      <c r="G16" s="14"/>
      <c r="H16" s="71">
        <v>0.02</v>
      </c>
      <c r="I16" s="7"/>
      <c r="J16" s="7"/>
      <c r="K16" s="7"/>
      <c r="L16" s="15">
        <f t="shared" si="0"/>
        <v>0.02</v>
      </c>
      <c r="M16" s="16">
        <f t="shared" si="1"/>
        <v>0.72</v>
      </c>
      <c r="N16" s="4">
        <f t="shared" si="2"/>
        <v>40</v>
      </c>
    </row>
    <row r="17" spans="1:14" s="1" customFormat="1" ht="15.75" customHeight="1" x14ac:dyDescent="0.25">
      <c r="A17" s="22" t="s">
        <v>31</v>
      </c>
      <c r="B17" s="66" t="s">
        <v>219</v>
      </c>
      <c r="C17" s="9">
        <v>0.7</v>
      </c>
      <c r="D17" s="91">
        <v>0.03</v>
      </c>
      <c r="E17" s="12"/>
      <c r="F17" s="14"/>
      <c r="G17" s="14"/>
      <c r="H17" s="71">
        <v>0.02</v>
      </c>
      <c r="I17" s="14"/>
      <c r="J17" s="9">
        <v>7.0000000000000007E-2</v>
      </c>
      <c r="K17" s="7"/>
      <c r="L17" s="15">
        <f t="shared" si="0"/>
        <v>0.12000000000000001</v>
      </c>
      <c r="M17" s="16">
        <f t="shared" si="1"/>
        <v>0.82</v>
      </c>
      <c r="N17" s="4">
        <f t="shared" si="2"/>
        <v>45</v>
      </c>
    </row>
    <row r="18" spans="1:14" s="1" customFormat="1" ht="15.75" customHeight="1" x14ac:dyDescent="0.25">
      <c r="A18" s="22" t="s">
        <v>32</v>
      </c>
      <c r="B18" s="66" t="s">
        <v>220</v>
      </c>
      <c r="C18" s="9">
        <v>0.7</v>
      </c>
      <c r="D18" s="91">
        <v>0.03</v>
      </c>
      <c r="E18" s="14"/>
      <c r="F18" s="91">
        <v>0.01</v>
      </c>
      <c r="G18" s="91">
        <v>0.01</v>
      </c>
      <c r="H18" s="71">
        <v>0.02</v>
      </c>
      <c r="I18" s="7"/>
      <c r="J18" s="9">
        <v>7.0000000000000007E-2</v>
      </c>
      <c r="K18" s="7"/>
      <c r="L18" s="15">
        <f t="shared" si="0"/>
        <v>0.14000000000000001</v>
      </c>
      <c r="M18" s="16">
        <f t="shared" si="1"/>
        <v>0.84</v>
      </c>
      <c r="N18" s="4">
        <f t="shared" si="2"/>
        <v>45</v>
      </c>
    </row>
    <row r="19" spans="1:14" s="1" customFormat="1" ht="15.75" customHeight="1" x14ac:dyDescent="0.25">
      <c r="A19" s="22" t="s">
        <v>33</v>
      </c>
      <c r="B19" s="66" t="s">
        <v>221</v>
      </c>
      <c r="C19" s="9">
        <v>0.7</v>
      </c>
      <c r="D19" s="91">
        <v>0.03</v>
      </c>
      <c r="E19" s="14"/>
      <c r="F19" s="14"/>
      <c r="G19" s="7"/>
      <c r="H19" s="71">
        <v>0.02</v>
      </c>
      <c r="I19" s="7"/>
      <c r="J19" s="9">
        <v>7.0000000000000007E-2</v>
      </c>
      <c r="K19" s="7"/>
      <c r="L19" s="15">
        <f t="shared" si="0"/>
        <v>0.12000000000000001</v>
      </c>
      <c r="M19" s="16">
        <f t="shared" si="1"/>
        <v>0.82</v>
      </c>
      <c r="N19" s="4">
        <f t="shared" si="2"/>
        <v>45</v>
      </c>
    </row>
    <row r="20" spans="1:14" s="1" customFormat="1" ht="15.75" customHeight="1" x14ac:dyDescent="0.25">
      <c r="A20" s="22" t="s">
        <v>34</v>
      </c>
      <c r="B20" s="66" t="s">
        <v>222</v>
      </c>
      <c r="C20" s="9">
        <v>0.7</v>
      </c>
      <c r="D20" s="7"/>
      <c r="E20" s="12"/>
      <c r="F20" s="91">
        <v>0.01</v>
      </c>
      <c r="G20" s="7"/>
      <c r="H20" s="71">
        <v>0.02</v>
      </c>
      <c r="I20" s="14"/>
      <c r="J20" s="9">
        <v>7.0000000000000007E-2</v>
      </c>
      <c r="K20" s="7"/>
      <c r="L20" s="15">
        <f t="shared" si="0"/>
        <v>0.1</v>
      </c>
      <c r="M20" s="16">
        <f t="shared" si="1"/>
        <v>0.79999999999999993</v>
      </c>
      <c r="N20" s="4">
        <f t="shared" si="2"/>
        <v>45</v>
      </c>
    </row>
    <row r="21" spans="1:14" s="1" customFormat="1" ht="15.75" customHeight="1" x14ac:dyDescent="0.25">
      <c r="A21" s="22" t="s">
        <v>35</v>
      </c>
      <c r="B21" s="66" t="s">
        <v>223</v>
      </c>
      <c r="C21" s="9">
        <v>0.7</v>
      </c>
      <c r="D21" s="14"/>
      <c r="E21" s="12"/>
      <c r="F21" s="8"/>
      <c r="G21" s="7"/>
      <c r="H21" s="71">
        <v>0.02</v>
      </c>
      <c r="I21" s="14"/>
      <c r="J21" s="14"/>
      <c r="K21" s="7"/>
      <c r="L21" s="15">
        <f t="shared" si="0"/>
        <v>0.02</v>
      </c>
      <c r="M21" s="16">
        <f t="shared" si="1"/>
        <v>0.72</v>
      </c>
      <c r="N21" s="4">
        <f t="shared" si="2"/>
        <v>40</v>
      </c>
    </row>
    <row r="22" spans="1:14" s="1" customFormat="1" ht="15.75" customHeight="1" x14ac:dyDescent="0.25">
      <c r="A22" s="22" t="s">
        <v>36</v>
      </c>
      <c r="B22" s="66" t="s">
        <v>224</v>
      </c>
      <c r="C22" s="9">
        <v>0.7</v>
      </c>
      <c r="D22" s="7"/>
      <c r="E22" s="14"/>
      <c r="F22" s="14"/>
      <c r="G22" s="7"/>
      <c r="H22" s="71">
        <v>0.02</v>
      </c>
      <c r="I22" s="14"/>
      <c r="J22" s="14"/>
      <c r="K22" s="7"/>
      <c r="L22" s="15">
        <f t="shared" si="0"/>
        <v>0.02</v>
      </c>
      <c r="M22" s="16">
        <f t="shared" si="1"/>
        <v>0.72</v>
      </c>
      <c r="N22" s="4">
        <f t="shared" si="2"/>
        <v>40</v>
      </c>
    </row>
    <row r="23" spans="1:14" s="1" customFormat="1" ht="15.75" customHeight="1" x14ac:dyDescent="0.25">
      <c r="A23" s="22" t="s">
        <v>37</v>
      </c>
      <c r="B23" s="66" t="s">
        <v>225</v>
      </c>
      <c r="C23" s="9">
        <v>0.7</v>
      </c>
      <c r="D23" s="7"/>
      <c r="E23" s="14"/>
      <c r="F23" s="14"/>
      <c r="G23" s="7"/>
      <c r="H23" s="71">
        <v>0.02</v>
      </c>
      <c r="I23" s="7"/>
      <c r="J23" s="7"/>
      <c r="K23" s="7"/>
      <c r="L23" s="15">
        <f t="shared" si="0"/>
        <v>0.02</v>
      </c>
      <c r="M23" s="16">
        <f t="shared" si="1"/>
        <v>0.72</v>
      </c>
      <c r="N23" s="4">
        <f t="shared" si="2"/>
        <v>40</v>
      </c>
    </row>
    <row r="24" spans="1:14" s="1" customFormat="1" ht="15.75" customHeight="1" x14ac:dyDescent="0.25">
      <c r="A24" s="22" t="s">
        <v>38</v>
      </c>
      <c r="B24" s="66" t="s">
        <v>226</v>
      </c>
      <c r="C24" s="9">
        <v>0.7</v>
      </c>
      <c r="D24" s="7"/>
      <c r="E24" s="14"/>
      <c r="F24" s="14"/>
      <c r="G24" s="7"/>
      <c r="H24" s="71">
        <v>0.02</v>
      </c>
      <c r="I24" s="7"/>
      <c r="J24" s="7"/>
      <c r="K24" s="7"/>
      <c r="L24" s="15">
        <f t="shared" si="0"/>
        <v>0.02</v>
      </c>
      <c r="M24" s="16">
        <f t="shared" si="1"/>
        <v>0.72</v>
      </c>
      <c r="N24" s="4">
        <f t="shared" si="2"/>
        <v>40</v>
      </c>
    </row>
    <row r="25" spans="1:14" s="1" customFormat="1" ht="15.75" customHeight="1" x14ac:dyDescent="0.25">
      <c r="A25" s="22" t="s">
        <v>39</v>
      </c>
      <c r="B25" s="66" t="s">
        <v>227</v>
      </c>
      <c r="C25" s="9">
        <v>0.7</v>
      </c>
      <c r="D25" s="7"/>
      <c r="E25" s="14"/>
      <c r="F25" s="14"/>
      <c r="G25" s="7"/>
      <c r="H25" s="71">
        <v>0.02</v>
      </c>
      <c r="I25" s="7"/>
      <c r="J25" s="7"/>
      <c r="K25" s="7"/>
      <c r="L25" s="15">
        <f t="shared" si="0"/>
        <v>0.02</v>
      </c>
      <c r="M25" s="16">
        <f t="shared" si="1"/>
        <v>0.72</v>
      </c>
      <c r="N25" s="4">
        <f t="shared" si="2"/>
        <v>40</v>
      </c>
    </row>
    <row r="26" spans="1:14" s="1" customFormat="1" ht="15.75" customHeight="1" x14ac:dyDescent="0.25">
      <c r="A26" s="22" t="s">
        <v>40</v>
      </c>
      <c r="B26" s="66" t="s">
        <v>187</v>
      </c>
      <c r="C26" s="9">
        <v>0.7</v>
      </c>
      <c r="D26" s="7"/>
      <c r="E26" s="14"/>
      <c r="F26" s="14"/>
      <c r="G26" s="7"/>
      <c r="H26" s="71">
        <v>0.02</v>
      </c>
      <c r="I26" s="7"/>
      <c r="J26" s="7"/>
      <c r="K26" s="7"/>
      <c r="L26" s="15">
        <f t="shared" si="0"/>
        <v>0.02</v>
      </c>
      <c r="M26" s="16">
        <f t="shared" si="1"/>
        <v>0.72</v>
      </c>
      <c r="N26" s="4">
        <f t="shared" si="2"/>
        <v>40</v>
      </c>
    </row>
    <row r="27" spans="1:14" s="1" customFormat="1" ht="15.75" customHeight="1" x14ac:dyDescent="0.25">
      <c r="A27" s="22" t="s">
        <v>41</v>
      </c>
      <c r="B27" s="66" t="s">
        <v>228</v>
      </c>
      <c r="C27" s="9">
        <v>0.7</v>
      </c>
      <c r="D27" s="7"/>
      <c r="E27" s="14"/>
      <c r="F27" s="14"/>
      <c r="G27" s="7"/>
      <c r="H27" s="71">
        <v>0.02</v>
      </c>
      <c r="I27" s="7"/>
      <c r="J27" s="7"/>
      <c r="K27" s="7"/>
      <c r="L27" s="15">
        <f t="shared" si="0"/>
        <v>0.02</v>
      </c>
      <c r="M27" s="16">
        <f t="shared" si="1"/>
        <v>0.72</v>
      </c>
      <c r="N27" s="4">
        <f t="shared" si="2"/>
        <v>40</v>
      </c>
    </row>
    <row r="28" spans="1:14" s="1" customFormat="1" ht="15.75" customHeight="1" x14ac:dyDescent="0.25">
      <c r="A28" s="22" t="s">
        <v>42</v>
      </c>
      <c r="B28" s="66" t="s">
        <v>229</v>
      </c>
      <c r="C28" s="9">
        <v>0.7</v>
      </c>
      <c r="D28" s="7"/>
      <c r="E28" s="14"/>
      <c r="F28" s="14"/>
      <c r="G28" s="7"/>
      <c r="H28" s="71">
        <v>0.02</v>
      </c>
      <c r="I28" s="7"/>
      <c r="J28" s="7"/>
      <c r="K28" s="7"/>
      <c r="L28" s="15">
        <f t="shared" si="0"/>
        <v>0.02</v>
      </c>
      <c r="M28" s="16">
        <f t="shared" si="1"/>
        <v>0.72</v>
      </c>
      <c r="N28" s="4">
        <f t="shared" si="2"/>
        <v>40</v>
      </c>
    </row>
    <row r="29" spans="1:14" s="1" customFormat="1" ht="15.75" customHeight="1" x14ac:dyDescent="0.25">
      <c r="A29" s="22" t="s">
        <v>43</v>
      </c>
      <c r="B29" s="66" t="s">
        <v>230</v>
      </c>
      <c r="C29" s="9">
        <v>0.7</v>
      </c>
      <c r="D29" s="7"/>
      <c r="E29" s="14"/>
      <c r="F29" s="14"/>
      <c r="G29" s="7"/>
      <c r="H29" s="71">
        <v>0.02</v>
      </c>
      <c r="I29" s="14"/>
      <c r="J29" s="14"/>
      <c r="K29" s="7"/>
      <c r="L29" s="15">
        <f t="shared" si="0"/>
        <v>0.02</v>
      </c>
      <c r="M29" s="16">
        <f t="shared" si="1"/>
        <v>0.72</v>
      </c>
      <c r="N29" s="4">
        <f t="shared" si="2"/>
        <v>40</v>
      </c>
    </row>
    <row r="30" spans="1:14" s="1" customFormat="1" ht="15.75" customHeight="1" x14ac:dyDescent="0.25">
      <c r="A30" s="22" t="s">
        <v>44</v>
      </c>
      <c r="B30" s="66" t="s">
        <v>231</v>
      </c>
      <c r="C30" s="9">
        <v>0.7</v>
      </c>
      <c r="D30" s="7"/>
      <c r="E30" s="14"/>
      <c r="F30" s="14"/>
      <c r="G30" s="7"/>
      <c r="H30" s="71">
        <v>0.02</v>
      </c>
      <c r="I30" s="40">
        <v>7.0000000000000007E-2</v>
      </c>
      <c r="J30" s="9">
        <v>7.0000000000000007E-2</v>
      </c>
      <c r="K30" s="7"/>
      <c r="L30" s="15">
        <f t="shared" si="0"/>
        <v>0.16000000000000003</v>
      </c>
      <c r="M30" s="16">
        <f t="shared" si="1"/>
        <v>0.86</v>
      </c>
      <c r="N30" s="4">
        <f t="shared" si="2"/>
        <v>45</v>
      </c>
    </row>
    <row r="31" spans="1:14" s="1" customFormat="1" ht="15.75" customHeight="1" x14ac:dyDescent="0.25">
      <c r="A31" s="22" t="s">
        <v>45</v>
      </c>
      <c r="B31" s="66" t="s">
        <v>232</v>
      </c>
      <c r="C31" s="9">
        <v>0.7</v>
      </c>
      <c r="D31" s="7"/>
      <c r="E31" s="14"/>
      <c r="F31" s="14"/>
      <c r="G31" s="7"/>
      <c r="H31" s="71">
        <v>0.02</v>
      </c>
      <c r="I31" s="40">
        <v>7.0000000000000007E-2</v>
      </c>
      <c r="J31" s="9">
        <v>7.0000000000000007E-2</v>
      </c>
      <c r="K31" s="7"/>
      <c r="L31" s="15">
        <f t="shared" si="0"/>
        <v>0.16000000000000003</v>
      </c>
      <c r="M31" s="16">
        <f t="shared" si="1"/>
        <v>0.86</v>
      </c>
      <c r="N31" s="4">
        <f t="shared" si="2"/>
        <v>45</v>
      </c>
    </row>
    <row r="32" spans="1:14" s="1" customFormat="1" ht="15.75" customHeight="1" x14ac:dyDescent="0.25">
      <c r="A32" s="22" t="s">
        <v>46</v>
      </c>
      <c r="B32" s="66" t="s">
        <v>233</v>
      </c>
      <c r="C32" s="9">
        <v>0.7</v>
      </c>
      <c r="D32" s="91">
        <v>0.03</v>
      </c>
      <c r="E32" s="91">
        <v>0.03</v>
      </c>
      <c r="F32" s="91">
        <v>0.01</v>
      </c>
      <c r="G32" s="91">
        <v>0.01</v>
      </c>
      <c r="H32" s="71">
        <v>0.02</v>
      </c>
      <c r="I32" s="14"/>
      <c r="J32" s="14"/>
      <c r="K32" s="7"/>
      <c r="L32" s="15">
        <f t="shared" si="0"/>
        <v>9.9999999999999992E-2</v>
      </c>
      <c r="M32" s="16">
        <f t="shared" si="1"/>
        <v>0.79999999999999993</v>
      </c>
      <c r="N32" s="4">
        <f t="shared" si="2"/>
        <v>45</v>
      </c>
    </row>
    <row r="33" spans="1:14" ht="15.75" customHeight="1" x14ac:dyDescent="0.25">
      <c r="A33" s="22" t="s">
        <v>47</v>
      </c>
      <c r="B33" s="66" t="s">
        <v>234</v>
      </c>
      <c r="C33" s="9">
        <v>0.7</v>
      </c>
      <c r="D33" s="14"/>
      <c r="E33" s="14"/>
      <c r="F33" s="14"/>
      <c r="G33" s="2"/>
      <c r="H33" s="71">
        <v>0.02</v>
      </c>
      <c r="I33" s="2"/>
      <c r="J33" s="2"/>
      <c r="K33" s="2"/>
      <c r="L33" s="15">
        <f t="shared" si="0"/>
        <v>0.02</v>
      </c>
      <c r="M33" s="16">
        <f t="shared" si="1"/>
        <v>0.72</v>
      </c>
      <c r="N33" s="4">
        <f t="shared" si="2"/>
        <v>40</v>
      </c>
    </row>
    <row r="34" spans="1:14" ht="42" customHeight="1" x14ac:dyDescent="0.25">
      <c r="A34" s="288" t="s">
        <v>397</v>
      </c>
      <c r="B34" s="288"/>
      <c r="C34" s="288"/>
      <c r="D34" s="288"/>
      <c r="E34" s="288"/>
      <c r="F34" s="288"/>
      <c r="G34" s="288"/>
      <c r="H34" s="288"/>
      <c r="I34" s="288"/>
      <c r="J34" s="288"/>
      <c r="K34" s="288"/>
      <c r="L34" s="288"/>
      <c r="M34" s="288"/>
      <c r="N34" s="288"/>
    </row>
    <row r="36" spans="1:14" ht="18.75" x14ac:dyDescent="0.3">
      <c r="A36" s="289" t="s">
        <v>6</v>
      </c>
      <c r="B36" s="289"/>
      <c r="C36" s="289"/>
      <c r="D36" s="289"/>
      <c r="E36" s="289"/>
      <c r="F36" s="289"/>
      <c r="G36" s="289"/>
      <c r="H36" s="289"/>
      <c r="I36" s="289"/>
      <c r="J36" s="289"/>
      <c r="K36" s="289"/>
      <c r="L36" s="289"/>
      <c r="M36" s="289"/>
      <c r="N36" s="289"/>
    </row>
    <row r="38" spans="1:14" ht="77.25" customHeight="1" x14ac:dyDescent="0.25">
      <c r="A38" s="111" t="s">
        <v>7</v>
      </c>
      <c r="B38" s="291" t="s">
        <v>8</v>
      </c>
      <c r="C38" s="291"/>
      <c r="D38" s="291"/>
      <c r="E38" s="107" t="s">
        <v>9</v>
      </c>
      <c r="F38" s="107" t="s">
        <v>10</v>
      </c>
      <c r="G38" s="107" t="s">
        <v>11</v>
      </c>
      <c r="H38" s="107" t="s">
        <v>12</v>
      </c>
      <c r="I38" s="107" t="s">
        <v>13</v>
      </c>
      <c r="J38" s="107" t="s">
        <v>322</v>
      </c>
      <c r="K38" s="305" t="s">
        <v>14</v>
      </c>
      <c r="L38" s="306"/>
      <c r="M38" s="306"/>
      <c r="N38" s="307"/>
    </row>
    <row r="39" spans="1:14" ht="52.5" customHeight="1" x14ac:dyDescent="0.25">
      <c r="A39" s="6">
        <v>1</v>
      </c>
      <c r="B39" s="265" t="s">
        <v>373</v>
      </c>
      <c r="C39" s="265"/>
      <c r="D39" s="265"/>
      <c r="E39" s="125" t="s">
        <v>103</v>
      </c>
      <c r="F39" s="125" t="s">
        <v>103</v>
      </c>
      <c r="G39" s="21"/>
      <c r="H39" s="21"/>
      <c r="I39" s="21"/>
      <c r="J39" s="91">
        <v>0.03</v>
      </c>
      <c r="K39" s="305"/>
      <c r="L39" s="306"/>
      <c r="M39" s="306"/>
      <c r="N39" s="307"/>
    </row>
    <row r="40" spans="1:14" ht="44.25" customHeight="1" x14ac:dyDescent="0.25">
      <c r="A40" s="6">
        <v>2</v>
      </c>
      <c r="B40" s="265" t="s">
        <v>377</v>
      </c>
      <c r="C40" s="265"/>
      <c r="D40" s="265"/>
      <c r="E40" s="54" t="s">
        <v>375</v>
      </c>
      <c r="F40" s="26"/>
      <c r="G40" s="21"/>
      <c r="H40" s="21"/>
      <c r="I40" s="21"/>
      <c r="J40" s="91">
        <v>0.03</v>
      </c>
      <c r="K40" s="305"/>
      <c r="L40" s="306"/>
      <c r="M40" s="306"/>
      <c r="N40" s="307"/>
    </row>
    <row r="41" spans="1:14" ht="42.75" customHeight="1" x14ac:dyDescent="0.25">
      <c r="A41" s="6">
        <v>3</v>
      </c>
      <c r="B41" s="265" t="s">
        <v>374</v>
      </c>
      <c r="C41" s="265"/>
      <c r="D41" s="265"/>
      <c r="E41" s="54" t="s">
        <v>399</v>
      </c>
      <c r="F41" s="20"/>
      <c r="G41" s="21"/>
      <c r="H41" s="21"/>
      <c r="I41" s="21"/>
      <c r="J41" s="91">
        <v>0.01</v>
      </c>
      <c r="K41" s="305"/>
      <c r="L41" s="306"/>
      <c r="M41" s="306"/>
      <c r="N41" s="307"/>
    </row>
    <row r="42" spans="1:14" ht="36" customHeight="1" x14ac:dyDescent="0.25">
      <c r="A42" s="6">
        <v>4</v>
      </c>
      <c r="B42" s="264" t="s">
        <v>400</v>
      </c>
      <c r="C42" s="265"/>
      <c r="D42" s="265"/>
      <c r="E42" s="54" t="s">
        <v>375</v>
      </c>
      <c r="F42" s="20"/>
      <c r="G42" s="21"/>
      <c r="H42" s="21"/>
      <c r="I42" s="21"/>
      <c r="J42" s="91">
        <v>0.01</v>
      </c>
      <c r="K42" s="305"/>
      <c r="L42" s="306"/>
      <c r="M42" s="306"/>
      <c r="N42" s="307"/>
    </row>
    <row r="43" spans="1:14" ht="48" customHeight="1" x14ac:dyDescent="0.25">
      <c r="A43" s="6">
        <v>5</v>
      </c>
      <c r="B43" s="265" t="s">
        <v>376</v>
      </c>
      <c r="C43" s="265"/>
      <c r="D43" s="265"/>
      <c r="E43" s="54" t="s">
        <v>375</v>
      </c>
      <c r="F43" s="21"/>
      <c r="G43" s="21"/>
      <c r="H43" s="21"/>
      <c r="I43" s="21"/>
      <c r="J43" s="91">
        <v>0.02</v>
      </c>
      <c r="K43" s="367" t="s">
        <v>666</v>
      </c>
      <c r="L43" s="368"/>
      <c r="M43" s="368"/>
      <c r="N43" s="369"/>
    </row>
    <row r="44" spans="1:14" ht="53.25" customHeight="1" x14ac:dyDescent="0.25">
      <c r="A44" s="6">
        <v>6</v>
      </c>
      <c r="B44" s="294" t="s">
        <v>667</v>
      </c>
      <c r="C44" s="295"/>
      <c r="D44" s="296"/>
      <c r="E44" s="54" t="s">
        <v>399</v>
      </c>
      <c r="F44" s="21"/>
      <c r="G44" s="21"/>
      <c r="H44" s="21"/>
      <c r="I44" s="21"/>
      <c r="J44" s="126">
        <v>7.0000000000000007E-2</v>
      </c>
      <c r="K44" s="305"/>
      <c r="L44" s="306"/>
      <c r="M44" s="306"/>
      <c r="N44" s="307"/>
    </row>
    <row r="45" spans="1:14" ht="52.5" customHeight="1" x14ac:dyDescent="0.25">
      <c r="A45" s="6">
        <v>7</v>
      </c>
      <c r="B45" s="294" t="s">
        <v>668</v>
      </c>
      <c r="C45" s="295"/>
      <c r="D45" s="296"/>
      <c r="E45" s="54" t="s">
        <v>375</v>
      </c>
      <c r="F45" s="21"/>
      <c r="G45" s="21"/>
      <c r="H45" s="21"/>
      <c r="I45" s="21"/>
      <c r="J45" s="126">
        <v>7.0000000000000007E-2</v>
      </c>
      <c r="K45" s="367" t="s">
        <v>669</v>
      </c>
      <c r="L45" s="368"/>
      <c r="M45" s="368"/>
      <c r="N45" s="369"/>
    </row>
    <row r="46" spans="1:14" ht="40.5" customHeight="1" x14ac:dyDescent="0.25">
      <c r="A46" s="6">
        <v>8</v>
      </c>
      <c r="B46" s="294" t="s">
        <v>548</v>
      </c>
      <c r="C46" s="295"/>
      <c r="D46" s="296"/>
      <c r="E46" s="54"/>
      <c r="F46" s="21"/>
      <c r="G46" s="21"/>
      <c r="H46" s="21"/>
      <c r="I46" s="21"/>
      <c r="J46" s="126"/>
      <c r="K46" s="305"/>
      <c r="L46" s="306"/>
      <c r="M46" s="306"/>
      <c r="N46" s="307"/>
    </row>
    <row r="47" spans="1:14" ht="40.5" customHeight="1" x14ac:dyDescent="0.25">
      <c r="A47" s="6">
        <v>9</v>
      </c>
      <c r="B47" s="294" t="s">
        <v>588</v>
      </c>
      <c r="C47" s="295"/>
      <c r="D47" s="296"/>
      <c r="E47" s="54"/>
      <c r="F47" s="21"/>
      <c r="G47" s="21"/>
      <c r="H47" s="21"/>
      <c r="I47" s="21"/>
      <c r="J47" s="126"/>
      <c r="K47" s="305"/>
      <c r="L47" s="306"/>
      <c r="M47" s="306"/>
      <c r="N47" s="307"/>
    </row>
    <row r="48" spans="1:14" ht="16.5" x14ac:dyDescent="0.25">
      <c r="A48" s="96"/>
      <c r="B48" s="97"/>
      <c r="C48" s="97"/>
      <c r="D48" s="97"/>
      <c r="E48" s="98"/>
      <c r="F48" s="99"/>
      <c r="G48" s="99"/>
      <c r="H48" s="99"/>
      <c r="I48" s="99"/>
      <c r="J48" s="99"/>
      <c r="K48" s="100"/>
      <c r="L48" s="100"/>
      <c r="M48" s="100"/>
      <c r="N48" s="100"/>
    </row>
    <row r="49" spans="6:14" ht="15.75" x14ac:dyDescent="0.25">
      <c r="F49" s="262" t="s">
        <v>186</v>
      </c>
      <c r="G49" s="262"/>
      <c r="H49" s="262"/>
      <c r="I49" s="262"/>
      <c r="J49" s="262"/>
      <c r="K49" s="262"/>
      <c r="L49" s="262"/>
      <c r="M49" s="262"/>
      <c r="N49" s="262"/>
    </row>
    <row r="50" spans="6:14" ht="15.75" x14ac:dyDescent="0.25">
      <c r="F50" s="263" t="s">
        <v>17</v>
      </c>
      <c r="G50" s="263"/>
      <c r="H50" s="263"/>
      <c r="I50" s="263"/>
      <c r="J50" s="263"/>
      <c r="K50" s="263"/>
      <c r="L50" s="263"/>
      <c r="M50" s="263"/>
      <c r="N50" s="263"/>
    </row>
    <row r="56" spans="6:14" ht="15.75" x14ac:dyDescent="0.25">
      <c r="I56" s="406" t="s">
        <v>670</v>
      </c>
      <c r="J56" s="406"/>
      <c r="K56" s="406"/>
    </row>
  </sheetData>
  <mergeCells count="37">
    <mergeCell ref="B47:D47"/>
    <mergeCell ref="K47:N47"/>
    <mergeCell ref="F49:N49"/>
    <mergeCell ref="A34:N34"/>
    <mergeCell ref="A36:N36"/>
    <mergeCell ref="B38:D38"/>
    <mergeCell ref="K38:N38"/>
    <mergeCell ref="B39:D39"/>
    <mergeCell ref="K39:N39"/>
    <mergeCell ref="A1:E1"/>
    <mergeCell ref="A3:N3"/>
    <mergeCell ref="A4:N4"/>
    <mergeCell ref="A5:A7"/>
    <mergeCell ref="B5:B7"/>
    <mergeCell ref="C5:C7"/>
    <mergeCell ref="D5:L5"/>
    <mergeCell ref="M5:M7"/>
    <mergeCell ref="N5:N7"/>
    <mergeCell ref="D6:H6"/>
    <mergeCell ref="I6:K6"/>
    <mergeCell ref="L6:L7"/>
    <mergeCell ref="F50:N50"/>
    <mergeCell ref="I56:K56"/>
    <mergeCell ref="K40:N40"/>
    <mergeCell ref="B41:D41"/>
    <mergeCell ref="K41:N41"/>
    <mergeCell ref="B42:D42"/>
    <mergeCell ref="K42:N42"/>
    <mergeCell ref="B40:D40"/>
    <mergeCell ref="B43:D43"/>
    <mergeCell ref="K43:N43"/>
    <mergeCell ref="B44:D44"/>
    <mergeCell ref="K44:N44"/>
    <mergeCell ref="B45:D45"/>
    <mergeCell ref="K45:N45"/>
    <mergeCell ref="B46:D46"/>
    <mergeCell ref="K46:N46"/>
  </mergeCells>
  <pageMargins left="0.7" right="0.7" top="0.75" bottom="0.75" header="0.3" footer="0.3"/>
  <pageSetup orientation="portrait" horizontalDpi="300" verticalDpi="300"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8"/>
  <sheetViews>
    <sheetView topLeftCell="A28" workbookViewId="0">
      <selection activeCell="D34" sqref="D34"/>
    </sheetView>
  </sheetViews>
  <sheetFormatPr defaultRowHeight="15" x14ac:dyDescent="0.25"/>
  <cols>
    <col min="1" max="1" width="5.28515625" customWidth="1"/>
    <col min="2" max="2" width="26.140625" customWidth="1"/>
    <col min="3" max="3" width="13.28515625" style="1" customWidth="1"/>
    <col min="4" max="4" width="9.140625" customWidth="1"/>
    <col min="5" max="6" width="9.85546875" style="25" customWidth="1"/>
    <col min="7" max="8" width="9.140625" style="25" customWidth="1"/>
    <col min="9" max="10" width="10" style="25" customWidth="1"/>
    <col min="11" max="12" width="10" style="119" customWidth="1"/>
    <col min="13" max="13" width="10.42578125" customWidth="1"/>
    <col min="14" max="14" width="10.28515625" bestFit="1" customWidth="1"/>
    <col min="15" max="15" width="7.5703125" customWidth="1"/>
    <col min="257" max="257" width="5.28515625" customWidth="1"/>
    <col min="258" max="258" width="26.140625" customWidth="1"/>
    <col min="259" max="259" width="13.28515625" customWidth="1"/>
    <col min="260" max="264" width="9.140625" customWidth="1"/>
    <col min="265" max="268" width="10" customWidth="1"/>
    <col min="269" max="269" width="10.42578125" customWidth="1"/>
    <col min="270" max="270" width="10.28515625" bestFit="1" customWidth="1"/>
    <col min="271" max="271" width="7.5703125" customWidth="1"/>
    <col min="513" max="513" width="5.28515625" customWidth="1"/>
    <col min="514" max="514" width="26.140625" customWidth="1"/>
    <col min="515" max="515" width="13.28515625" customWidth="1"/>
    <col min="516" max="520" width="9.140625" customWidth="1"/>
    <col min="521" max="524" width="10" customWidth="1"/>
    <col min="525" max="525" width="10.42578125" customWidth="1"/>
    <col min="526" max="526" width="10.28515625" bestFit="1" customWidth="1"/>
    <col min="527" max="527" width="7.5703125" customWidth="1"/>
    <col min="769" max="769" width="5.28515625" customWidth="1"/>
    <col min="770" max="770" width="26.140625" customWidth="1"/>
    <col min="771" max="771" width="13.28515625" customWidth="1"/>
    <col min="772" max="776" width="9.140625" customWidth="1"/>
    <col min="777" max="780" width="10" customWidth="1"/>
    <col min="781" max="781" width="10.42578125" customWidth="1"/>
    <col min="782" max="782" width="10.28515625" bestFit="1" customWidth="1"/>
    <col min="783" max="783" width="7.5703125" customWidth="1"/>
    <col min="1025" max="1025" width="5.28515625" customWidth="1"/>
    <col min="1026" max="1026" width="26.140625" customWidth="1"/>
    <col min="1027" max="1027" width="13.28515625" customWidth="1"/>
    <col min="1028" max="1032" width="9.140625" customWidth="1"/>
    <col min="1033" max="1036" width="10" customWidth="1"/>
    <col min="1037" max="1037" width="10.42578125" customWidth="1"/>
    <col min="1038" max="1038" width="10.28515625" bestFit="1" customWidth="1"/>
    <col min="1039" max="1039" width="7.5703125" customWidth="1"/>
    <col min="1281" max="1281" width="5.28515625" customWidth="1"/>
    <col min="1282" max="1282" width="26.140625" customWidth="1"/>
    <col min="1283" max="1283" width="13.28515625" customWidth="1"/>
    <col min="1284" max="1288" width="9.140625" customWidth="1"/>
    <col min="1289" max="1292" width="10" customWidth="1"/>
    <col min="1293" max="1293" width="10.42578125" customWidth="1"/>
    <col min="1294" max="1294" width="10.28515625" bestFit="1" customWidth="1"/>
    <col min="1295" max="1295" width="7.5703125" customWidth="1"/>
    <col min="1537" max="1537" width="5.28515625" customWidth="1"/>
    <col min="1538" max="1538" width="26.140625" customWidth="1"/>
    <col min="1539" max="1539" width="13.28515625" customWidth="1"/>
    <col min="1540" max="1544" width="9.140625" customWidth="1"/>
    <col min="1545" max="1548" width="10" customWidth="1"/>
    <col min="1549" max="1549" width="10.42578125" customWidth="1"/>
    <col min="1550" max="1550" width="10.28515625" bestFit="1" customWidth="1"/>
    <col min="1551" max="1551" width="7.5703125" customWidth="1"/>
    <col min="1793" max="1793" width="5.28515625" customWidth="1"/>
    <col min="1794" max="1794" width="26.140625" customWidth="1"/>
    <col min="1795" max="1795" width="13.28515625" customWidth="1"/>
    <col min="1796" max="1800" width="9.140625" customWidth="1"/>
    <col min="1801" max="1804" width="10" customWidth="1"/>
    <col min="1805" max="1805" width="10.42578125" customWidth="1"/>
    <col min="1806" max="1806" width="10.28515625" bestFit="1" customWidth="1"/>
    <col min="1807" max="1807" width="7.5703125" customWidth="1"/>
    <col min="2049" max="2049" width="5.28515625" customWidth="1"/>
    <col min="2050" max="2050" width="26.140625" customWidth="1"/>
    <col min="2051" max="2051" width="13.28515625" customWidth="1"/>
    <col min="2052" max="2056" width="9.140625" customWidth="1"/>
    <col min="2057" max="2060" width="10" customWidth="1"/>
    <col min="2061" max="2061" width="10.42578125" customWidth="1"/>
    <col min="2062" max="2062" width="10.28515625" bestFit="1" customWidth="1"/>
    <col min="2063" max="2063" width="7.5703125" customWidth="1"/>
    <col min="2305" max="2305" width="5.28515625" customWidth="1"/>
    <col min="2306" max="2306" width="26.140625" customWidth="1"/>
    <col min="2307" max="2307" width="13.28515625" customWidth="1"/>
    <col min="2308" max="2312" width="9.140625" customWidth="1"/>
    <col min="2313" max="2316" width="10" customWidth="1"/>
    <col min="2317" max="2317" width="10.42578125" customWidth="1"/>
    <col min="2318" max="2318" width="10.28515625" bestFit="1" customWidth="1"/>
    <col min="2319" max="2319" width="7.5703125" customWidth="1"/>
    <col min="2561" max="2561" width="5.28515625" customWidth="1"/>
    <col min="2562" max="2562" width="26.140625" customWidth="1"/>
    <col min="2563" max="2563" width="13.28515625" customWidth="1"/>
    <col min="2564" max="2568" width="9.140625" customWidth="1"/>
    <col min="2569" max="2572" width="10" customWidth="1"/>
    <col min="2573" max="2573" width="10.42578125" customWidth="1"/>
    <col min="2574" max="2574" width="10.28515625" bestFit="1" customWidth="1"/>
    <col min="2575" max="2575" width="7.5703125" customWidth="1"/>
    <col min="2817" max="2817" width="5.28515625" customWidth="1"/>
    <col min="2818" max="2818" width="26.140625" customWidth="1"/>
    <col min="2819" max="2819" width="13.28515625" customWidth="1"/>
    <col min="2820" max="2824" width="9.140625" customWidth="1"/>
    <col min="2825" max="2828" width="10" customWidth="1"/>
    <col min="2829" max="2829" width="10.42578125" customWidth="1"/>
    <col min="2830" max="2830" width="10.28515625" bestFit="1" customWidth="1"/>
    <col min="2831" max="2831" width="7.5703125" customWidth="1"/>
    <col min="3073" max="3073" width="5.28515625" customWidth="1"/>
    <col min="3074" max="3074" width="26.140625" customWidth="1"/>
    <col min="3075" max="3075" width="13.28515625" customWidth="1"/>
    <col min="3076" max="3080" width="9.140625" customWidth="1"/>
    <col min="3081" max="3084" width="10" customWidth="1"/>
    <col min="3085" max="3085" width="10.42578125" customWidth="1"/>
    <col min="3086" max="3086" width="10.28515625" bestFit="1" customWidth="1"/>
    <col min="3087" max="3087" width="7.5703125" customWidth="1"/>
    <col min="3329" max="3329" width="5.28515625" customWidth="1"/>
    <col min="3330" max="3330" width="26.140625" customWidth="1"/>
    <col min="3331" max="3331" width="13.28515625" customWidth="1"/>
    <col min="3332" max="3336" width="9.140625" customWidth="1"/>
    <col min="3337" max="3340" width="10" customWidth="1"/>
    <col min="3341" max="3341" width="10.42578125" customWidth="1"/>
    <col min="3342" max="3342" width="10.28515625" bestFit="1" customWidth="1"/>
    <col min="3343" max="3343" width="7.5703125" customWidth="1"/>
    <col min="3585" max="3585" width="5.28515625" customWidth="1"/>
    <col min="3586" max="3586" width="26.140625" customWidth="1"/>
    <col min="3587" max="3587" width="13.28515625" customWidth="1"/>
    <col min="3588" max="3592" width="9.140625" customWidth="1"/>
    <col min="3593" max="3596" width="10" customWidth="1"/>
    <col min="3597" max="3597" width="10.42578125" customWidth="1"/>
    <col min="3598" max="3598" width="10.28515625" bestFit="1" customWidth="1"/>
    <col min="3599" max="3599" width="7.5703125" customWidth="1"/>
    <col min="3841" max="3841" width="5.28515625" customWidth="1"/>
    <col min="3842" max="3842" width="26.140625" customWidth="1"/>
    <col min="3843" max="3843" width="13.28515625" customWidth="1"/>
    <col min="3844" max="3848" width="9.140625" customWidth="1"/>
    <col min="3849" max="3852" width="10" customWidth="1"/>
    <col min="3853" max="3853" width="10.42578125" customWidth="1"/>
    <col min="3854" max="3854" width="10.28515625" bestFit="1" customWidth="1"/>
    <col min="3855" max="3855" width="7.5703125" customWidth="1"/>
    <col min="4097" max="4097" width="5.28515625" customWidth="1"/>
    <col min="4098" max="4098" width="26.140625" customWidth="1"/>
    <col min="4099" max="4099" width="13.28515625" customWidth="1"/>
    <col min="4100" max="4104" width="9.140625" customWidth="1"/>
    <col min="4105" max="4108" width="10" customWidth="1"/>
    <col min="4109" max="4109" width="10.42578125" customWidth="1"/>
    <col min="4110" max="4110" width="10.28515625" bestFit="1" customWidth="1"/>
    <col min="4111" max="4111" width="7.5703125" customWidth="1"/>
    <col min="4353" max="4353" width="5.28515625" customWidth="1"/>
    <col min="4354" max="4354" width="26.140625" customWidth="1"/>
    <col min="4355" max="4355" width="13.28515625" customWidth="1"/>
    <col min="4356" max="4360" width="9.140625" customWidth="1"/>
    <col min="4361" max="4364" width="10" customWidth="1"/>
    <col min="4365" max="4365" width="10.42578125" customWidth="1"/>
    <col min="4366" max="4366" width="10.28515625" bestFit="1" customWidth="1"/>
    <col min="4367" max="4367" width="7.5703125" customWidth="1"/>
    <col min="4609" max="4609" width="5.28515625" customWidth="1"/>
    <col min="4610" max="4610" width="26.140625" customWidth="1"/>
    <col min="4611" max="4611" width="13.28515625" customWidth="1"/>
    <col min="4612" max="4616" width="9.140625" customWidth="1"/>
    <col min="4617" max="4620" width="10" customWidth="1"/>
    <col min="4621" max="4621" width="10.42578125" customWidth="1"/>
    <col min="4622" max="4622" width="10.28515625" bestFit="1" customWidth="1"/>
    <col min="4623" max="4623" width="7.5703125" customWidth="1"/>
    <col min="4865" max="4865" width="5.28515625" customWidth="1"/>
    <col min="4866" max="4866" width="26.140625" customWidth="1"/>
    <col min="4867" max="4867" width="13.28515625" customWidth="1"/>
    <col min="4868" max="4872" width="9.140625" customWidth="1"/>
    <col min="4873" max="4876" width="10" customWidth="1"/>
    <col min="4877" max="4877" width="10.42578125" customWidth="1"/>
    <col min="4878" max="4878" width="10.28515625" bestFit="1" customWidth="1"/>
    <col min="4879" max="4879" width="7.5703125" customWidth="1"/>
    <col min="5121" max="5121" width="5.28515625" customWidth="1"/>
    <col min="5122" max="5122" width="26.140625" customWidth="1"/>
    <col min="5123" max="5123" width="13.28515625" customWidth="1"/>
    <col min="5124" max="5128" width="9.140625" customWidth="1"/>
    <col min="5129" max="5132" width="10" customWidth="1"/>
    <col min="5133" max="5133" width="10.42578125" customWidth="1"/>
    <col min="5134" max="5134" width="10.28515625" bestFit="1" customWidth="1"/>
    <col min="5135" max="5135" width="7.5703125" customWidth="1"/>
    <col min="5377" max="5377" width="5.28515625" customWidth="1"/>
    <col min="5378" max="5378" width="26.140625" customWidth="1"/>
    <col min="5379" max="5379" width="13.28515625" customWidth="1"/>
    <col min="5380" max="5384" width="9.140625" customWidth="1"/>
    <col min="5385" max="5388" width="10" customWidth="1"/>
    <col min="5389" max="5389" width="10.42578125" customWidth="1"/>
    <col min="5390" max="5390" width="10.28515625" bestFit="1" customWidth="1"/>
    <col min="5391" max="5391" width="7.5703125" customWidth="1"/>
    <col min="5633" max="5633" width="5.28515625" customWidth="1"/>
    <col min="5634" max="5634" width="26.140625" customWidth="1"/>
    <col min="5635" max="5635" width="13.28515625" customWidth="1"/>
    <col min="5636" max="5640" width="9.140625" customWidth="1"/>
    <col min="5641" max="5644" width="10" customWidth="1"/>
    <col min="5645" max="5645" width="10.42578125" customWidth="1"/>
    <col min="5646" max="5646" width="10.28515625" bestFit="1" customWidth="1"/>
    <col min="5647" max="5647" width="7.5703125" customWidth="1"/>
    <col min="5889" max="5889" width="5.28515625" customWidth="1"/>
    <col min="5890" max="5890" width="26.140625" customWidth="1"/>
    <col min="5891" max="5891" width="13.28515625" customWidth="1"/>
    <col min="5892" max="5896" width="9.140625" customWidth="1"/>
    <col min="5897" max="5900" width="10" customWidth="1"/>
    <col min="5901" max="5901" width="10.42578125" customWidth="1"/>
    <col min="5902" max="5902" width="10.28515625" bestFit="1" customWidth="1"/>
    <col min="5903" max="5903" width="7.5703125" customWidth="1"/>
    <col min="6145" max="6145" width="5.28515625" customWidth="1"/>
    <col min="6146" max="6146" width="26.140625" customWidth="1"/>
    <col min="6147" max="6147" width="13.28515625" customWidth="1"/>
    <col min="6148" max="6152" width="9.140625" customWidth="1"/>
    <col min="6153" max="6156" width="10" customWidth="1"/>
    <col min="6157" max="6157" width="10.42578125" customWidth="1"/>
    <col min="6158" max="6158" width="10.28515625" bestFit="1" customWidth="1"/>
    <col min="6159" max="6159" width="7.5703125" customWidth="1"/>
    <col min="6401" max="6401" width="5.28515625" customWidth="1"/>
    <col min="6402" max="6402" width="26.140625" customWidth="1"/>
    <col min="6403" max="6403" width="13.28515625" customWidth="1"/>
    <col min="6404" max="6408" width="9.140625" customWidth="1"/>
    <col min="6409" max="6412" width="10" customWidth="1"/>
    <col min="6413" max="6413" width="10.42578125" customWidth="1"/>
    <col min="6414" max="6414" width="10.28515625" bestFit="1" customWidth="1"/>
    <col min="6415" max="6415" width="7.5703125" customWidth="1"/>
    <col min="6657" max="6657" width="5.28515625" customWidth="1"/>
    <col min="6658" max="6658" width="26.140625" customWidth="1"/>
    <col min="6659" max="6659" width="13.28515625" customWidth="1"/>
    <col min="6660" max="6664" width="9.140625" customWidth="1"/>
    <col min="6665" max="6668" width="10" customWidth="1"/>
    <col min="6669" max="6669" width="10.42578125" customWidth="1"/>
    <col min="6670" max="6670" width="10.28515625" bestFit="1" customWidth="1"/>
    <col min="6671" max="6671" width="7.5703125" customWidth="1"/>
    <col min="6913" max="6913" width="5.28515625" customWidth="1"/>
    <col min="6914" max="6914" width="26.140625" customWidth="1"/>
    <col min="6915" max="6915" width="13.28515625" customWidth="1"/>
    <col min="6916" max="6920" width="9.140625" customWidth="1"/>
    <col min="6921" max="6924" width="10" customWidth="1"/>
    <col min="6925" max="6925" width="10.42578125" customWidth="1"/>
    <col min="6926" max="6926" width="10.28515625" bestFit="1" customWidth="1"/>
    <col min="6927" max="6927" width="7.5703125" customWidth="1"/>
    <col min="7169" max="7169" width="5.28515625" customWidth="1"/>
    <col min="7170" max="7170" width="26.140625" customWidth="1"/>
    <col min="7171" max="7171" width="13.28515625" customWidth="1"/>
    <col min="7172" max="7176" width="9.140625" customWidth="1"/>
    <col min="7177" max="7180" width="10" customWidth="1"/>
    <col min="7181" max="7181" width="10.42578125" customWidth="1"/>
    <col min="7182" max="7182" width="10.28515625" bestFit="1" customWidth="1"/>
    <col min="7183" max="7183" width="7.5703125" customWidth="1"/>
    <col min="7425" max="7425" width="5.28515625" customWidth="1"/>
    <col min="7426" max="7426" width="26.140625" customWidth="1"/>
    <col min="7427" max="7427" width="13.28515625" customWidth="1"/>
    <col min="7428" max="7432" width="9.140625" customWidth="1"/>
    <col min="7433" max="7436" width="10" customWidth="1"/>
    <col min="7437" max="7437" width="10.42578125" customWidth="1"/>
    <col min="7438" max="7438" width="10.28515625" bestFit="1" customWidth="1"/>
    <col min="7439" max="7439" width="7.5703125" customWidth="1"/>
    <col min="7681" max="7681" width="5.28515625" customWidth="1"/>
    <col min="7682" max="7682" width="26.140625" customWidth="1"/>
    <col min="7683" max="7683" width="13.28515625" customWidth="1"/>
    <col min="7684" max="7688" width="9.140625" customWidth="1"/>
    <col min="7689" max="7692" width="10" customWidth="1"/>
    <col min="7693" max="7693" width="10.42578125" customWidth="1"/>
    <col min="7694" max="7694" width="10.28515625" bestFit="1" customWidth="1"/>
    <col min="7695" max="7695" width="7.5703125" customWidth="1"/>
    <col min="7937" max="7937" width="5.28515625" customWidth="1"/>
    <col min="7938" max="7938" width="26.140625" customWidth="1"/>
    <col min="7939" max="7939" width="13.28515625" customWidth="1"/>
    <col min="7940" max="7944" width="9.140625" customWidth="1"/>
    <col min="7945" max="7948" width="10" customWidth="1"/>
    <col min="7949" max="7949" width="10.42578125" customWidth="1"/>
    <col min="7950" max="7950" width="10.28515625" bestFit="1" customWidth="1"/>
    <col min="7951" max="7951" width="7.5703125" customWidth="1"/>
    <col min="8193" max="8193" width="5.28515625" customWidth="1"/>
    <col min="8194" max="8194" width="26.140625" customWidth="1"/>
    <col min="8195" max="8195" width="13.28515625" customWidth="1"/>
    <col min="8196" max="8200" width="9.140625" customWidth="1"/>
    <col min="8201" max="8204" width="10" customWidth="1"/>
    <col min="8205" max="8205" width="10.42578125" customWidth="1"/>
    <col min="8206" max="8206" width="10.28515625" bestFit="1" customWidth="1"/>
    <col min="8207" max="8207" width="7.5703125" customWidth="1"/>
    <col min="8449" max="8449" width="5.28515625" customWidth="1"/>
    <col min="8450" max="8450" width="26.140625" customWidth="1"/>
    <col min="8451" max="8451" width="13.28515625" customWidth="1"/>
    <col min="8452" max="8456" width="9.140625" customWidth="1"/>
    <col min="8457" max="8460" width="10" customWidth="1"/>
    <col min="8461" max="8461" width="10.42578125" customWidth="1"/>
    <col min="8462" max="8462" width="10.28515625" bestFit="1" customWidth="1"/>
    <col min="8463" max="8463" width="7.5703125" customWidth="1"/>
    <col min="8705" max="8705" width="5.28515625" customWidth="1"/>
    <col min="8706" max="8706" width="26.140625" customWidth="1"/>
    <col min="8707" max="8707" width="13.28515625" customWidth="1"/>
    <col min="8708" max="8712" width="9.140625" customWidth="1"/>
    <col min="8713" max="8716" width="10" customWidth="1"/>
    <col min="8717" max="8717" width="10.42578125" customWidth="1"/>
    <col min="8718" max="8718" width="10.28515625" bestFit="1" customWidth="1"/>
    <col min="8719" max="8719" width="7.5703125" customWidth="1"/>
    <col min="8961" max="8961" width="5.28515625" customWidth="1"/>
    <col min="8962" max="8962" width="26.140625" customWidth="1"/>
    <col min="8963" max="8963" width="13.28515625" customWidth="1"/>
    <col min="8964" max="8968" width="9.140625" customWidth="1"/>
    <col min="8969" max="8972" width="10" customWidth="1"/>
    <col min="8973" max="8973" width="10.42578125" customWidth="1"/>
    <col min="8974" max="8974" width="10.28515625" bestFit="1" customWidth="1"/>
    <col min="8975" max="8975" width="7.5703125" customWidth="1"/>
    <col min="9217" max="9217" width="5.28515625" customWidth="1"/>
    <col min="9218" max="9218" width="26.140625" customWidth="1"/>
    <col min="9219" max="9219" width="13.28515625" customWidth="1"/>
    <col min="9220" max="9224" width="9.140625" customWidth="1"/>
    <col min="9225" max="9228" width="10" customWidth="1"/>
    <col min="9229" max="9229" width="10.42578125" customWidth="1"/>
    <col min="9230" max="9230" width="10.28515625" bestFit="1" customWidth="1"/>
    <col min="9231" max="9231" width="7.5703125" customWidth="1"/>
    <col min="9473" max="9473" width="5.28515625" customWidth="1"/>
    <col min="9474" max="9474" width="26.140625" customWidth="1"/>
    <col min="9475" max="9475" width="13.28515625" customWidth="1"/>
    <col min="9476" max="9480" width="9.140625" customWidth="1"/>
    <col min="9481" max="9484" width="10" customWidth="1"/>
    <col min="9485" max="9485" width="10.42578125" customWidth="1"/>
    <col min="9486" max="9486" width="10.28515625" bestFit="1" customWidth="1"/>
    <col min="9487" max="9487" width="7.5703125" customWidth="1"/>
    <col min="9729" max="9729" width="5.28515625" customWidth="1"/>
    <col min="9730" max="9730" width="26.140625" customWidth="1"/>
    <col min="9731" max="9731" width="13.28515625" customWidth="1"/>
    <col min="9732" max="9736" width="9.140625" customWidth="1"/>
    <col min="9737" max="9740" width="10" customWidth="1"/>
    <col min="9741" max="9741" width="10.42578125" customWidth="1"/>
    <col min="9742" max="9742" width="10.28515625" bestFit="1" customWidth="1"/>
    <col min="9743" max="9743" width="7.5703125" customWidth="1"/>
    <col min="9985" max="9985" width="5.28515625" customWidth="1"/>
    <col min="9986" max="9986" width="26.140625" customWidth="1"/>
    <col min="9987" max="9987" width="13.28515625" customWidth="1"/>
    <col min="9988" max="9992" width="9.140625" customWidth="1"/>
    <col min="9993" max="9996" width="10" customWidth="1"/>
    <col min="9997" max="9997" width="10.42578125" customWidth="1"/>
    <col min="9998" max="9998" width="10.28515625" bestFit="1" customWidth="1"/>
    <col min="9999" max="9999" width="7.5703125" customWidth="1"/>
    <col min="10241" max="10241" width="5.28515625" customWidth="1"/>
    <col min="10242" max="10242" width="26.140625" customWidth="1"/>
    <col min="10243" max="10243" width="13.28515625" customWidth="1"/>
    <col min="10244" max="10248" width="9.140625" customWidth="1"/>
    <col min="10249" max="10252" width="10" customWidth="1"/>
    <col min="10253" max="10253" width="10.42578125" customWidth="1"/>
    <col min="10254" max="10254" width="10.28515625" bestFit="1" customWidth="1"/>
    <col min="10255" max="10255" width="7.5703125" customWidth="1"/>
    <col min="10497" max="10497" width="5.28515625" customWidth="1"/>
    <col min="10498" max="10498" width="26.140625" customWidth="1"/>
    <col min="10499" max="10499" width="13.28515625" customWidth="1"/>
    <col min="10500" max="10504" width="9.140625" customWidth="1"/>
    <col min="10505" max="10508" width="10" customWidth="1"/>
    <col min="10509" max="10509" width="10.42578125" customWidth="1"/>
    <col min="10510" max="10510" width="10.28515625" bestFit="1" customWidth="1"/>
    <col min="10511" max="10511" width="7.5703125" customWidth="1"/>
    <col min="10753" max="10753" width="5.28515625" customWidth="1"/>
    <col min="10754" max="10754" width="26.140625" customWidth="1"/>
    <col min="10755" max="10755" width="13.28515625" customWidth="1"/>
    <col min="10756" max="10760" width="9.140625" customWidth="1"/>
    <col min="10761" max="10764" width="10" customWidth="1"/>
    <col min="10765" max="10765" width="10.42578125" customWidth="1"/>
    <col min="10766" max="10766" width="10.28515625" bestFit="1" customWidth="1"/>
    <col min="10767" max="10767" width="7.5703125" customWidth="1"/>
    <col min="11009" max="11009" width="5.28515625" customWidth="1"/>
    <col min="11010" max="11010" width="26.140625" customWidth="1"/>
    <col min="11011" max="11011" width="13.28515625" customWidth="1"/>
    <col min="11012" max="11016" width="9.140625" customWidth="1"/>
    <col min="11017" max="11020" width="10" customWidth="1"/>
    <col min="11021" max="11021" width="10.42578125" customWidth="1"/>
    <col min="11022" max="11022" width="10.28515625" bestFit="1" customWidth="1"/>
    <col min="11023" max="11023" width="7.5703125" customWidth="1"/>
    <col min="11265" max="11265" width="5.28515625" customWidth="1"/>
    <col min="11266" max="11266" width="26.140625" customWidth="1"/>
    <col min="11267" max="11267" width="13.28515625" customWidth="1"/>
    <col min="11268" max="11272" width="9.140625" customWidth="1"/>
    <col min="11273" max="11276" width="10" customWidth="1"/>
    <col min="11277" max="11277" width="10.42578125" customWidth="1"/>
    <col min="11278" max="11278" width="10.28515625" bestFit="1" customWidth="1"/>
    <col min="11279" max="11279" width="7.5703125" customWidth="1"/>
    <col min="11521" max="11521" width="5.28515625" customWidth="1"/>
    <col min="11522" max="11522" width="26.140625" customWidth="1"/>
    <col min="11523" max="11523" width="13.28515625" customWidth="1"/>
    <col min="11524" max="11528" width="9.140625" customWidth="1"/>
    <col min="11529" max="11532" width="10" customWidth="1"/>
    <col min="11533" max="11533" width="10.42578125" customWidth="1"/>
    <col min="11534" max="11534" width="10.28515625" bestFit="1" customWidth="1"/>
    <col min="11535" max="11535" width="7.5703125" customWidth="1"/>
    <col min="11777" max="11777" width="5.28515625" customWidth="1"/>
    <col min="11778" max="11778" width="26.140625" customWidth="1"/>
    <col min="11779" max="11779" width="13.28515625" customWidth="1"/>
    <col min="11780" max="11784" width="9.140625" customWidth="1"/>
    <col min="11785" max="11788" width="10" customWidth="1"/>
    <col min="11789" max="11789" width="10.42578125" customWidth="1"/>
    <col min="11790" max="11790" width="10.28515625" bestFit="1" customWidth="1"/>
    <col min="11791" max="11791" width="7.5703125" customWidth="1"/>
    <col min="12033" max="12033" width="5.28515625" customWidth="1"/>
    <col min="12034" max="12034" width="26.140625" customWidth="1"/>
    <col min="12035" max="12035" width="13.28515625" customWidth="1"/>
    <col min="12036" max="12040" width="9.140625" customWidth="1"/>
    <col min="12041" max="12044" width="10" customWidth="1"/>
    <col min="12045" max="12045" width="10.42578125" customWidth="1"/>
    <col min="12046" max="12046" width="10.28515625" bestFit="1" customWidth="1"/>
    <col min="12047" max="12047" width="7.5703125" customWidth="1"/>
    <col min="12289" max="12289" width="5.28515625" customWidth="1"/>
    <col min="12290" max="12290" width="26.140625" customWidth="1"/>
    <col min="12291" max="12291" width="13.28515625" customWidth="1"/>
    <col min="12292" max="12296" width="9.140625" customWidth="1"/>
    <col min="12297" max="12300" width="10" customWidth="1"/>
    <col min="12301" max="12301" width="10.42578125" customWidth="1"/>
    <col min="12302" max="12302" width="10.28515625" bestFit="1" customWidth="1"/>
    <col min="12303" max="12303" width="7.5703125" customWidth="1"/>
    <col min="12545" max="12545" width="5.28515625" customWidth="1"/>
    <col min="12546" max="12546" width="26.140625" customWidth="1"/>
    <col min="12547" max="12547" width="13.28515625" customWidth="1"/>
    <col min="12548" max="12552" width="9.140625" customWidth="1"/>
    <col min="12553" max="12556" width="10" customWidth="1"/>
    <col min="12557" max="12557" width="10.42578125" customWidth="1"/>
    <col min="12558" max="12558" width="10.28515625" bestFit="1" customWidth="1"/>
    <col min="12559" max="12559" width="7.5703125" customWidth="1"/>
    <col min="12801" max="12801" width="5.28515625" customWidth="1"/>
    <col min="12802" max="12802" width="26.140625" customWidth="1"/>
    <col min="12803" max="12803" width="13.28515625" customWidth="1"/>
    <col min="12804" max="12808" width="9.140625" customWidth="1"/>
    <col min="12809" max="12812" width="10" customWidth="1"/>
    <col min="12813" max="12813" width="10.42578125" customWidth="1"/>
    <col min="12814" max="12814" width="10.28515625" bestFit="1" customWidth="1"/>
    <col min="12815" max="12815" width="7.5703125" customWidth="1"/>
    <col min="13057" max="13057" width="5.28515625" customWidth="1"/>
    <col min="13058" max="13058" width="26.140625" customWidth="1"/>
    <col min="13059" max="13059" width="13.28515625" customWidth="1"/>
    <col min="13060" max="13064" width="9.140625" customWidth="1"/>
    <col min="13065" max="13068" width="10" customWidth="1"/>
    <col min="13069" max="13069" width="10.42578125" customWidth="1"/>
    <col min="13070" max="13070" width="10.28515625" bestFit="1" customWidth="1"/>
    <col min="13071" max="13071" width="7.5703125" customWidth="1"/>
    <col min="13313" max="13313" width="5.28515625" customWidth="1"/>
    <col min="13314" max="13314" width="26.140625" customWidth="1"/>
    <col min="13315" max="13315" width="13.28515625" customWidth="1"/>
    <col min="13316" max="13320" width="9.140625" customWidth="1"/>
    <col min="13321" max="13324" width="10" customWidth="1"/>
    <col min="13325" max="13325" width="10.42578125" customWidth="1"/>
    <col min="13326" max="13326" width="10.28515625" bestFit="1" customWidth="1"/>
    <col min="13327" max="13327" width="7.5703125" customWidth="1"/>
    <col min="13569" max="13569" width="5.28515625" customWidth="1"/>
    <col min="13570" max="13570" width="26.140625" customWidth="1"/>
    <col min="13571" max="13571" width="13.28515625" customWidth="1"/>
    <col min="13572" max="13576" width="9.140625" customWidth="1"/>
    <col min="13577" max="13580" width="10" customWidth="1"/>
    <col min="13581" max="13581" width="10.42578125" customWidth="1"/>
    <col min="13582" max="13582" width="10.28515625" bestFit="1" customWidth="1"/>
    <col min="13583" max="13583" width="7.5703125" customWidth="1"/>
    <col min="13825" max="13825" width="5.28515625" customWidth="1"/>
    <col min="13826" max="13826" width="26.140625" customWidth="1"/>
    <col min="13827" max="13827" width="13.28515625" customWidth="1"/>
    <col min="13828" max="13832" width="9.140625" customWidth="1"/>
    <col min="13833" max="13836" width="10" customWidth="1"/>
    <col min="13837" max="13837" width="10.42578125" customWidth="1"/>
    <col min="13838" max="13838" width="10.28515625" bestFit="1" customWidth="1"/>
    <col min="13839" max="13839" width="7.5703125" customWidth="1"/>
    <col min="14081" max="14081" width="5.28515625" customWidth="1"/>
    <col min="14082" max="14082" width="26.140625" customWidth="1"/>
    <col min="14083" max="14083" width="13.28515625" customWidth="1"/>
    <col min="14084" max="14088" width="9.140625" customWidth="1"/>
    <col min="14089" max="14092" width="10" customWidth="1"/>
    <col min="14093" max="14093" width="10.42578125" customWidth="1"/>
    <col min="14094" max="14094" width="10.28515625" bestFit="1" customWidth="1"/>
    <col min="14095" max="14095" width="7.5703125" customWidth="1"/>
    <col min="14337" max="14337" width="5.28515625" customWidth="1"/>
    <col min="14338" max="14338" width="26.140625" customWidth="1"/>
    <col min="14339" max="14339" width="13.28515625" customWidth="1"/>
    <col min="14340" max="14344" width="9.140625" customWidth="1"/>
    <col min="14345" max="14348" width="10" customWidth="1"/>
    <col min="14349" max="14349" width="10.42578125" customWidth="1"/>
    <col min="14350" max="14350" width="10.28515625" bestFit="1" customWidth="1"/>
    <col min="14351" max="14351" width="7.5703125" customWidth="1"/>
    <col min="14593" max="14593" width="5.28515625" customWidth="1"/>
    <col min="14594" max="14594" width="26.140625" customWidth="1"/>
    <col min="14595" max="14595" width="13.28515625" customWidth="1"/>
    <col min="14596" max="14600" width="9.140625" customWidth="1"/>
    <col min="14601" max="14604" width="10" customWidth="1"/>
    <col min="14605" max="14605" width="10.42578125" customWidth="1"/>
    <col min="14606" max="14606" width="10.28515625" bestFit="1" customWidth="1"/>
    <col min="14607" max="14607" width="7.5703125" customWidth="1"/>
    <col min="14849" max="14849" width="5.28515625" customWidth="1"/>
    <col min="14850" max="14850" width="26.140625" customWidth="1"/>
    <col min="14851" max="14851" width="13.28515625" customWidth="1"/>
    <col min="14852" max="14856" width="9.140625" customWidth="1"/>
    <col min="14857" max="14860" width="10" customWidth="1"/>
    <col min="14861" max="14861" width="10.42578125" customWidth="1"/>
    <col min="14862" max="14862" width="10.28515625" bestFit="1" customWidth="1"/>
    <col min="14863" max="14863" width="7.5703125" customWidth="1"/>
    <col min="15105" max="15105" width="5.28515625" customWidth="1"/>
    <col min="15106" max="15106" width="26.140625" customWidth="1"/>
    <col min="15107" max="15107" width="13.28515625" customWidth="1"/>
    <col min="15108" max="15112" width="9.140625" customWidth="1"/>
    <col min="15113" max="15116" width="10" customWidth="1"/>
    <col min="15117" max="15117" width="10.42578125" customWidth="1"/>
    <col min="15118" max="15118" width="10.28515625" bestFit="1" customWidth="1"/>
    <col min="15119" max="15119" width="7.5703125" customWidth="1"/>
    <col min="15361" max="15361" width="5.28515625" customWidth="1"/>
    <col min="15362" max="15362" width="26.140625" customWidth="1"/>
    <col min="15363" max="15363" width="13.28515625" customWidth="1"/>
    <col min="15364" max="15368" width="9.140625" customWidth="1"/>
    <col min="15369" max="15372" width="10" customWidth="1"/>
    <col min="15373" max="15373" width="10.42578125" customWidth="1"/>
    <col min="15374" max="15374" width="10.28515625" bestFit="1" customWidth="1"/>
    <col min="15375" max="15375" width="7.5703125" customWidth="1"/>
    <col min="15617" max="15617" width="5.28515625" customWidth="1"/>
    <col min="15618" max="15618" width="26.140625" customWidth="1"/>
    <col min="15619" max="15619" width="13.28515625" customWidth="1"/>
    <col min="15620" max="15624" width="9.140625" customWidth="1"/>
    <col min="15625" max="15628" width="10" customWidth="1"/>
    <col min="15629" max="15629" width="10.42578125" customWidth="1"/>
    <col min="15630" max="15630" width="10.28515625" bestFit="1" customWidth="1"/>
    <col min="15631" max="15631" width="7.5703125" customWidth="1"/>
    <col min="15873" max="15873" width="5.28515625" customWidth="1"/>
    <col min="15874" max="15874" width="26.140625" customWidth="1"/>
    <col min="15875" max="15875" width="13.28515625" customWidth="1"/>
    <col min="15876" max="15880" width="9.140625" customWidth="1"/>
    <col min="15881" max="15884" width="10" customWidth="1"/>
    <col min="15885" max="15885" width="10.42578125" customWidth="1"/>
    <col min="15886" max="15886" width="10.28515625" bestFit="1" customWidth="1"/>
    <col min="15887" max="15887" width="7.5703125" customWidth="1"/>
    <col min="16129" max="16129" width="5.28515625" customWidth="1"/>
    <col min="16130" max="16130" width="26.140625" customWidth="1"/>
    <col min="16131" max="16131" width="13.28515625" customWidth="1"/>
    <col min="16132" max="16136" width="9.140625" customWidth="1"/>
    <col min="16137" max="16140" width="10" customWidth="1"/>
    <col min="16141" max="16141" width="10.42578125" customWidth="1"/>
    <col min="16142" max="16142" width="10.28515625" bestFit="1" customWidth="1"/>
    <col min="16143" max="16143" width="7.5703125" customWidth="1"/>
  </cols>
  <sheetData>
    <row r="1" spans="1:18" ht="46.5" customHeight="1" x14ac:dyDescent="0.25">
      <c r="A1" s="268" t="s">
        <v>671</v>
      </c>
      <c r="B1" s="268"/>
      <c r="C1" s="268"/>
      <c r="D1" s="268"/>
      <c r="E1" s="268"/>
      <c r="F1" s="19"/>
      <c r="G1" s="19"/>
      <c r="H1" s="19"/>
      <c r="I1" s="19"/>
      <c r="J1" s="19"/>
      <c r="K1" s="3"/>
      <c r="L1" s="3"/>
      <c r="M1" s="5"/>
      <c r="N1" s="5"/>
      <c r="O1" s="5"/>
    </row>
    <row r="2" spans="1:18" ht="7.5" customHeight="1" x14ac:dyDescent="0.25">
      <c r="A2" s="3"/>
      <c r="B2" s="3"/>
      <c r="C2" s="19"/>
      <c r="D2" s="5"/>
      <c r="E2" s="19"/>
      <c r="F2" s="19"/>
      <c r="G2" s="19"/>
      <c r="H2" s="19"/>
      <c r="I2" s="19"/>
      <c r="J2" s="19"/>
      <c r="K2" s="3"/>
      <c r="L2" s="3"/>
      <c r="M2" s="5"/>
      <c r="N2" s="5"/>
      <c r="O2" s="5"/>
    </row>
    <row r="3" spans="1:18" ht="21.75" customHeight="1" x14ac:dyDescent="0.3">
      <c r="A3" s="269" t="s">
        <v>19</v>
      </c>
      <c r="B3" s="269"/>
      <c r="C3" s="269"/>
      <c r="D3" s="269"/>
      <c r="E3" s="269"/>
      <c r="F3" s="269"/>
      <c r="G3" s="269"/>
      <c r="H3" s="269"/>
      <c r="I3" s="269"/>
      <c r="J3" s="269"/>
      <c r="K3" s="269"/>
      <c r="L3" s="269"/>
      <c r="M3" s="269"/>
      <c r="N3" s="269"/>
      <c r="O3" s="269"/>
      <c r="Q3" s="10">
        <v>0.3</v>
      </c>
      <c r="R3" s="11">
        <v>9</v>
      </c>
    </row>
    <row r="4" spans="1:18" ht="13.9" customHeight="1" x14ac:dyDescent="0.3">
      <c r="A4" s="270"/>
      <c r="B4" s="270"/>
      <c r="C4" s="270"/>
      <c r="D4" s="270"/>
      <c r="E4" s="270"/>
      <c r="F4" s="270"/>
      <c r="G4" s="270"/>
      <c r="H4" s="270"/>
      <c r="I4" s="270"/>
      <c r="J4" s="270"/>
      <c r="K4" s="270"/>
      <c r="L4" s="270"/>
      <c r="M4" s="270"/>
      <c r="N4" s="270"/>
      <c r="O4" s="270"/>
      <c r="Q4" s="11">
        <f>(R4*Q3)/R3</f>
        <v>3.3333333333333333E-2</v>
      </c>
      <c r="R4" s="11">
        <v>1</v>
      </c>
    </row>
    <row r="5" spans="1:18" s="1" customFormat="1" ht="21.75" customHeight="1" x14ac:dyDescent="0.25">
      <c r="A5" s="271" t="s">
        <v>0</v>
      </c>
      <c r="B5" s="271" t="s">
        <v>1</v>
      </c>
      <c r="C5" s="274" t="s">
        <v>18</v>
      </c>
      <c r="D5" s="277" t="s">
        <v>2</v>
      </c>
      <c r="E5" s="278"/>
      <c r="F5" s="278"/>
      <c r="G5" s="278"/>
      <c r="H5" s="278"/>
      <c r="I5" s="278"/>
      <c r="J5" s="278"/>
      <c r="K5" s="278"/>
      <c r="L5" s="278"/>
      <c r="M5" s="279"/>
      <c r="N5" s="280" t="s">
        <v>4</v>
      </c>
      <c r="O5" s="283" t="s">
        <v>5</v>
      </c>
    </row>
    <row r="6" spans="1:18" s="1" customFormat="1" ht="36.75" customHeight="1" x14ac:dyDescent="0.25">
      <c r="A6" s="272"/>
      <c r="B6" s="272"/>
      <c r="C6" s="275"/>
      <c r="D6" s="286" t="s">
        <v>389</v>
      </c>
      <c r="E6" s="286"/>
      <c r="F6" s="286"/>
      <c r="G6" s="286"/>
      <c r="H6" s="286"/>
      <c r="I6" s="277" t="s">
        <v>390</v>
      </c>
      <c r="J6" s="278"/>
      <c r="K6" s="278"/>
      <c r="L6" s="279"/>
      <c r="M6" s="287" t="s">
        <v>391</v>
      </c>
      <c r="N6" s="281"/>
      <c r="O6" s="284"/>
    </row>
    <row r="7" spans="1:18" s="1" customFormat="1" ht="51.75" customHeight="1" x14ac:dyDescent="0.25">
      <c r="A7" s="273"/>
      <c r="B7" s="273"/>
      <c r="C7" s="276"/>
      <c r="D7" s="7" t="s">
        <v>392</v>
      </c>
      <c r="E7" s="12" t="s">
        <v>393</v>
      </c>
      <c r="F7" s="8" t="s">
        <v>394</v>
      </c>
      <c r="G7" s="7" t="s">
        <v>395</v>
      </c>
      <c r="H7" s="7" t="s">
        <v>396</v>
      </c>
      <c r="I7" s="7" t="s">
        <v>504</v>
      </c>
      <c r="J7" s="118" t="s">
        <v>672</v>
      </c>
      <c r="K7" s="7" t="s">
        <v>673</v>
      </c>
      <c r="L7" s="7" t="s">
        <v>674</v>
      </c>
      <c r="M7" s="287"/>
      <c r="N7" s="282"/>
      <c r="O7" s="285"/>
    </row>
    <row r="8" spans="1:18" s="1" customFormat="1" ht="15.75" customHeight="1" x14ac:dyDescent="0.25">
      <c r="A8" s="22" t="s">
        <v>22</v>
      </c>
      <c r="B8" s="28" t="s">
        <v>314</v>
      </c>
      <c r="C8" s="9">
        <v>0.7</v>
      </c>
      <c r="D8" s="91">
        <v>0.03</v>
      </c>
      <c r="E8" s="14"/>
      <c r="F8" s="91">
        <v>0.01</v>
      </c>
      <c r="G8" s="91">
        <v>0.01</v>
      </c>
      <c r="H8" s="14"/>
      <c r="I8" s="126">
        <v>7.0000000000000007E-2</v>
      </c>
      <c r="J8" s="126">
        <v>0.04</v>
      </c>
      <c r="K8" s="91">
        <v>0.05</v>
      </c>
      <c r="L8" s="14"/>
      <c r="M8" s="15">
        <f t="shared" ref="M8:M15" si="0">SUM(D8:L8)</f>
        <v>0.21000000000000002</v>
      </c>
      <c r="N8" s="16">
        <f t="shared" ref="N8:N15" si="1">C8+M8</f>
        <v>0.90999999999999992</v>
      </c>
      <c r="O8" s="4">
        <f>IF(N8&gt;=90%,50,IF(AND(80%&lt;=N8,N8&lt;90%),45,IF(AND(70%&lt;=N8,N8&lt;80%),40,IF(AND(60%&lt;=N8,N8&lt;70%),30,IF(AND(50%&lt;=N8,N8&lt;60%),25,IF(N8&lt;50%,0,""))))))</f>
        <v>50</v>
      </c>
    </row>
    <row r="9" spans="1:18" s="1" customFormat="1" ht="15.75" customHeight="1" x14ac:dyDescent="0.25">
      <c r="A9" s="22" t="s">
        <v>23</v>
      </c>
      <c r="B9" s="28" t="s">
        <v>315</v>
      </c>
      <c r="C9" s="9">
        <v>0.7</v>
      </c>
      <c r="D9" s="91">
        <v>0.03</v>
      </c>
      <c r="E9" s="17"/>
      <c r="F9" s="14"/>
      <c r="G9" s="14"/>
      <c r="H9" s="14"/>
      <c r="I9" s="126">
        <v>7.0000000000000007E-2</v>
      </c>
      <c r="J9" s="59"/>
      <c r="K9" s="2"/>
      <c r="L9" s="91">
        <v>0.04</v>
      </c>
      <c r="M9" s="15">
        <f t="shared" si="0"/>
        <v>0.14000000000000001</v>
      </c>
      <c r="N9" s="16">
        <f t="shared" si="1"/>
        <v>0.84</v>
      </c>
      <c r="O9" s="4">
        <f t="shared" ref="O9:O15" si="2">IF(N9&gt;=90%,50,IF(AND(80%&lt;=N9,N9&lt;90%),45,IF(AND(70%&lt;=N9,N9&lt;80%),40,IF(AND(60%&lt;=N9,N9&lt;70%),30,IF(AND(50%&lt;=N9,N9&lt;60%),25,IF(N9&lt;50%,0,""))))))</f>
        <v>45</v>
      </c>
    </row>
    <row r="10" spans="1:18" s="1" customFormat="1" ht="15.75" customHeight="1" x14ac:dyDescent="0.25">
      <c r="A10" s="22" t="s">
        <v>24</v>
      </c>
      <c r="B10" s="28" t="s">
        <v>316</v>
      </c>
      <c r="C10" s="9">
        <v>0.7</v>
      </c>
      <c r="D10" s="14"/>
      <c r="E10" s="14"/>
      <c r="F10" s="14"/>
      <c r="G10" s="2"/>
      <c r="H10" s="2"/>
      <c r="I10" s="126">
        <v>7.0000000000000007E-2</v>
      </c>
      <c r="J10" s="59"/>
      <c r="K10" s="91">
        <v>0.05</v>
      </c>
      <c r="L10" s="2"/>
      <c r="M10" s="15">
        <f t="shared" si="0"/>
        <v>0.12000000000000001</v>
      </c>
      <c r="N10" s="16">
        <f t="shared" si="1"/>
        <v>0.82</v>
      </c>
      <c r="O10" s="4">
        <f t="shared" si="2"/>
        <v>45</v>
      </c>
    </row>
    <row r="11" spans="1:18" s="1" customFormat="1" ht="15.75" customHeight="1" x14ac:dyDescent="0.25">
      <c r="A11" s="22" t="s">
        <v>25</v>
      </c>
      <c r="B11" s="28" t="s">
        <v>317</v>
      </c>
      <c r="C11" s="9">
        <v>0.7</v>
      </c>
      <c r="D11" s="91">
        <v>0.03</v>
      </c>
      <c r="E11" s="91">
        <v>0.03</v>
      </c>
      <c r="F11" s="91">
        <v>0.01</v>
      </c>
      <c r="G11" s="91">
        <v>0.01</v>
      </c>
      <c r="H11" s="2"/>
      <c r="I11" s="2"/>
      <c r="J11" s="126">
        <v>0.04</v>
      </c>
      <c r="K11" s="2"/>
      <c r="L11" s="2"/>
      <c r="M11" s="15">
        <f t="shared" si="0"/>
        <v>0.12</v>
      </c>
      <c r="N11" s="16">
        <f t="shared" si="1"/>
        <v>0.82</v>
      </c>
      <c r="O11" s="4">
        <f t="shared" si="2"/>
        <v>45</v>
      </c>
    </row>
    <row r="12" spans="1:18" s="1" customFormat="1" ht="15.75" customHeight="1" x14ac:dyDescent="0.25">
      <c r="A12" s="22" t="s">
        <v>26</v>
      </c>
      <c r="B12" s="28" t="s">
        <v>318</v>
      </c>
      <c r="C12" s="9">
        <v>0.7</v>
      </c>
      <c r="D12" s="91">
        <v>0.03</v>
      </c>
      <c r="E12" s="18"/>
      <c r="F12" s="14"/>
      <c r="G12" s="2"/>
      <c r="H12" s="14"/>
      <c r="I12" s="2"/>
      <c r="J12" s="126">
        <v>0.04</v>
      </c>
      <c r="K12" s="91">
        <v>0.05</v>
      </c>
      <c r="L12" s="2"/>
      <c r="M12" s="15">
        <f t="shared" si="0"/>
        <v>0.12000000000000001</v>
      </c>
      <c r="N12" s="16">
        <f t="shared" si="1"/>
        <v>0.82</v>
      </c>
      <c r="O12" s="4">
        <f t="shared" si="2"/>
        <v>45</v>
      </c>
    </row>
    <row r="13" spans="1:18" s="1" customFormat="1" ht="15.75" customHeight="1" x14ac:dyDescent="0.25">
      <c r="A13" s="22" t="s">
        <v>27</v>
      </c>
      <c r="B13" s="28" t="s">
        <v>319</v>
      </c>
      <c r="C13" s="9">
        <v>0.7</v>
      </c>
      <c r="D13" s="14"/>
      <c r="E13" s="12"/>
      <c r="F13" s="14"/>
      <c r="G13" s="14"/>
      <c r="H13" s="14"/>
      <c r="I13" s="126">
        <v>7.0000000000000007E-2</v>
      </c>
      <c r="J13" s="59"/>
      <c r="K13" s="91"/>
      <c r="L13" s="91">
        <v>0.04</v>
      </c>
      <c r="M13" s="15">
        <f t="shared" si="0"/>
        <v>0.11000000000000001</v>
      </c>
      <c r="N13" s="16">
        <f t="shared" si="1"/>
        <v>0.80999999999999994</v>
      </c>
      <c r="O13" s="4">
        <f t="shared" si="2"/>
        <v>45</v>
      </c>
    </row>
    <row r="14" spans="1:18" s="1" customFormat="1" ht="15.75" customHeight="1" x14ac:dyDescent="0.25">
      <c r="A14" s="22" t="s">
        <v>28</v>
      </c>
      <c r="B14" s="28" t="s">
        <v>320</v>
      </c>
      <c r="C14" s="9">
        <v>0.7</v>
      </c>
      <c r="D14" s="91">
        <v>0.03</v>
      </c>
      <c r="E14" s="12"/>
      <c r="F14" s="8"/>
      <c r="G14" s="7"/>
      <c r="H14" s="7"/>
      <c r="I14" s="126">
        <v>7.0000000000000007E-2</v>
      </c>
      <c r="J14" s="59"/>
      <c r="K14" s="7"/>
      <c r="L14" s="7"/>
      <c r="M14" s="15">
        <f t="shared" si="0"/>
        <v>0.1</v>
      </c>
      <c r="N14" s="16">
        <f t="shared" si="1"/>
        <v>0.79999999999999993</v>
      </c>
      <c r="O14" s="4">
        <f t="shared" si="2"/>
        <v>45</v>
      </c>
    </row>
    <row r="15" spans="1:18" s="1" customFormat="1" ht="15.75" customHeight="1" x14ac:dyDescent="0.25">
      <c r="A15" s="22" t="s">
        <v>29</v>
      </c>
      <c r="B15" s="28" t="s">
        <v>321</v>
      </c>
      <c r="C15" s="9">
        <v>0.7</v>
      </c>
      <c r="D15" s="91">
        <v>0.03</v>
      </c>
      <c r="E15" s="14"/>
      <c r="F15" s="8"/>
      <c r="G15" s="7"/>
      <c r="H15" s="14"/>
      <c r="I15" s="7"/>
      <c r="J15" s="126">
        <v>0.04</v>
      </c>
      <c r="K15" s="7"/>
      <c r="L15" s="91">
        <v>0.04</v>
      </c>
      <c r="M15" s="15">
        <f t="shared" si="0"/>
        <v>0.11000000000000001</v>
      </c>
      <c r="N15" s="16">
        <f t="shared" si="1"/>
        <v>0.80999999999999994</v>
      </c>
      <c r="O15" s="4">
        <f t="shared" si="2"/>
        <v>45</v>
      </c>
    </row>
    <row r="16" spans="1:18" ht="42" customHeight="1" x14ac:dyDescent="0.25">
      <c r="A16" s="288" t="s">
        <v>397</v>
      </c>
      <c r="B16" s="288"/>
      <c r="C16" s="288"/>
      <c r="D16" s="288"/>
      <c r="E16" s="288"/>
      <c r="F16" s="288"/>
      <c r="G16" s="288"/>
      <c r="H16" s="288"/>
      <c r="I16" s="288"/>
      <c r="J16" s="288"/>
      <c r="K16" s="288"/>
      <c r="L16" s="288"/>
      <c r="M16" s="288"/>
      <c r="N16" s="288"/>
      <c r="O16" s="288"/>
    </row>
    <row r="18" spans="1:15" ht="18.75" x14ac:dyDescent="0.3">
      <c r="A18" s="289" t="s">
        <v>6</v>
      </c>
      <c r="B18" s="289"/>
      <c r="C18" s="289"/>
      <c r="D18" s="289"/>
      <c r="E18" s="289"/>
      <c r="F18" s="289"/>
      <c r="G18" s="289"/>
      <c r="H18" s="289"/>
      <c r="I18" s="289"/>
      <c r="J18" s="289"/>
      <c r="K18" s="289"/>
      <c r="L18" s="289"/>
      <c r="M18" s="289"/>
      <c r="N18" s="289"/>
      <c r="O18" s="289"/>
    </row>
    <row r="20" spans="1:15" ht="77.25" customHeight="1" x14ac:dyDescent="0.25">
      <c r="A20" s="111" t="s">
        <v>7</v>
      </c>
      <c r="B20" s="291" t="s">
        <v>8</v>
      </c>
      <c r="C20" s="291"/>
      <c r="D20" s="291"/>
      <c r="E20" s="107" t="s">
        <v>9</v>
      </c>
      <c r="F20" s="107" t="s">
        <v>10</v>
      </c>
      <c r="G20" s="107" t="s">
        <v>11</v>
      </c>
      <c r="H20" s="107" t="s">
        <v>12</v>
      </c>
      <c r="I20" s="107" t="s">
        <v>13</v>
      </c>
      <c r="J20" s="107" t="s">
        <v>322</v>
      </c>
      <c r="K20" s="305" t="s">
        <v>14</v>
      </c>
      <c r="L20" s="306"/>
      <c r="M20" s="306"/>
      <c r="N20" s="306"/>
      <c r="O20" s="307"/>
    </row>
    <row r="21" spans="1:15" s="30" customFormat="1" ht="52.5" customHeight="1" x14ac:dyDescent="0.25">
      <c r="A21" s="6">
        <v>1</v>
      </c>
      <c r="B21" s="331" t="s">
        <v>373</v>
      </c>
      <c r="C21" s="331"/>
      <c r="D21" s="331"/>
      <c r="E21" s="141" t="s">
        <v>103</v>
      </c>
      <c r="F21" s="141" t="s">
        <v>103</v>
      </c>
      <c r="G21" s="38">
        <v>6</v>
      </c>
      <c r="H21" s="38">
        <v>6</v>
      </c>
      <c r="I21" s="38">
        <v>0</v>
      </c>
      <c r="J21" s="142">
        <v>0.03</v>
      </c>
      <c r="K21" s="332"/>
      <c r="L21" s="333"/>
      <c r="M21" s="333"/>
      <c r="N21" s="333"/>
      <c r="O21" s="334"/>
    </row>
    <row r="22" spans="1:15" s="30" customFormat="1" ht="44.25" customHeight="1" x14ac:dyDescent="0.25">
      <c r="A22" s="6">
        <v>2</v>
      </c>
      <c r="B22" s="331" t="s">
        <v>377</v>
      </c>
      <c r="C22" s="331"/>
      <c r="D22" s="331"/>
      <c r="E22" s="143" t="s">
        <v>375</v>
      </c>
      <c r="F22" s="144"/>
      <c r="G22" s="38">
        <v>1</v>
      </c>
      <c r="H22" s="38">
        <v>1</v>
      </c>
      <c r="I22" s="38">
        <v>0</v>
      </c>
      <c r="J22" s="142">
        <v>0.03</v>
      </c>
      <c r="K22" s="332"/>
      <c r="L22" s="333"/>
      <c r="M22" s="333"/>
      <c r="N22" s="333"/>
      <c r="O22" s="334"/>
    </row>
    <row r="23" spans="1:15" s="30" customFormat="1" ht="42.75" customHeight="1" x14ac:dyDescent="0.25">
      <c r="A23" s="6">
        <v>3</v>
      </c>
      <c r="B23" s="331" t="s">
        <v>374</v>
      </c>
      <c r="C23" s="331"/>
      <c r="D23" s="331"/>
      <c r="E23" s="143" t="s">
        <v>399</v>
      </c>
      <c r="F23" s="145"/>
      <c r="G23" s="38">
        <v>2</v>
      </c>
      <c r="H23" s="38">
        <v>2</v>
      </c>
      <c r="I23" s="38">
        <v>0</v>
      </c>
      <c r="J23" s="142">
        <v>0.01</v>
      </c>
      <c r="K23" s="332"/>
      <c r="L23" s="333"/>
      <c r="M23" s="333"/>
      <c r="N23" s="333"/>
      <c r="O23" s="334"/>
    </row>
    <row r="24" spans="1:15" s="30" customFormat="1" ht="36" customHeight="1" x14ac:dyDescent="0.25">
      <c r="A24" s="6">
        <v>4</v>
      </c>
      <c r="B24" s="335" t="s">
        <v>400</v>
      </c>
      <c r="C24" s="331"/>
      <c r="D24" s="331"/>
      <c r="E24" s="143" t="s">
        <v>375</v>
      </c>
      <c r="F24" s="145"/>
      <c r="G24" s="38">
        <v>2</v>
      </c>
      <c r="H24" s="38">
        <v>2</v>
      </c>
      <c r="I24" s="38">
        <v>0</v>
      </c>
      <c r="J24" s="142">
        <v>0.01</v>
      </c>
      <c r="K24" s="332"/>
      <c r="L24" s="333"/>
      <c r="M24" s="333"/>
      <c r="N24" s="333"/>
      <c r="O24" s="334"/>
    </row>
    <row r="25" spans="1:15" s="30" customFormat="1" ht="40.5" customHeight="1" x14ac:dyDescent="0.25">
      <c r="A25" s="6">
        <v>5</v>
      </c>
      <c r="B25" s="331" t="s">
        <v>376</v>
      </c>
      <c r="C25" s="331"/>
      <c r="D25" s="331"/>
      <c r="E25" s="143" t="s">
        <v>375</v>
      </c>
      <c r="F25" s="38"/>
      <c r="G25" s="38"/>
      <c r="H25" s="38"/>
      <c r="I25" s="38"/>
      <c r="J25" s="142">
        <v>0.02</v>
      </c>
      <c r="K25" s="332"/>
      <c r="L25" s="333"/>
      <c r="M25" s="333"/>
      <c r="N25" s="333"/>
      <c r="O25" s="334"/>
    </row>
    <row r="26" spans="1:15" ht="75" customHeight="1" x14ac:dyDescent="0.25">
      <c r="A26" s="6">
        <v>6</v>
      </c>
      <c r="B26" s="294" t="s">
        <v>675</v>
      </c>
      <c r="C26" s="295"/>
      <c r="D26" s="296"/>
      <c r="E26" s="26">
        <v>43466</v>
      </c>
      <c r="F26" s="90">
        <v>43468</v>
      </c>
      <c r="G26" s="21">
        <v>5</v>
      </c>
      <c r="H26" s="21">
        <v>5</v>
      </c>
      <c r="I26" s="21">
        <v>0</v>
      </c>
      <c r="J26" s="91">
        <v>7.0000000000000007E-2</v>
      </c>
      <c r="K26" s="305"/>
      <c r="L26" s="306"/>
      <c r="M26" s="306"/>
      <c r="N26" s="306"/>
      <c r="O26" s="307"/>
    </row>
    <row r="27" spans="1:15" ht="143.44999999999999" customHeight="1" x14ac:dyDescent="0.25">
      <c r="A27" s="6">
        <v>7</v>
      </c>
      <c r="B27" s="294" t="s">
        <v>676</v>
      </c>
      <c r="C27" s="295"/>
      <c r="D27" s="296"/>
      <c r="E27" s="26">
        <v>43466</v>
      </c>
      <c r="F27" s="90">
        <v>43468</v>
      </c>
      <c r="G27" s="21">
        <v>4</v>
      </c>
      <c r="H27" s="21">
        <v>4</v>
      </c>
      <c r="I27" s="21">
        <v>0</v>
      </c>
      <c r="J27" s="91">
        <v>0.04</v>
      </c>
      <c r="K27" s="305"/>
      <c r="L27" s="306"/>
      <c r="M27" s="306"/>
      <c r="N27" s="306"/>
      <c r="O27" s="307"/>
    </row>
    <row r="28" spans="1:15" ht="75" customHeight="1" x14ac:dyDescent="0.25">
      <c r="A28" s="6">
        <v>8</v>
      </c>
      <c r="B28" s="294" t="s">
        <v>677</v>
      </c>
      <c r="C28" s="295"/>
      <c r="D28" s="296"/>
      <c r="E28" s="26">
        <v>43466</v>
      </c>
      <c r="F28" s="90">
        <v>43468</v>
      </c>
      <c r="G28" s="21">
        <v>3</v>
      </c>
      <c r="H28" s="21">
        <v>3</v>
      </c>
      <c r="I28" s="21">
        <v>0</v>
      </c>
      <c r="J28" s="91">
        <v>0.05</v>
      </c>
      <c r="K28" s="305"/>
      <c r="L28" s="306"/>
      <c r="M28" s="306"/>
      <c r="N28" s="306"/>
      <c r="O28" s="307"/>
    </row>
    <row r="29" spans="1:15" ht="78.599999999999994" customHeight="1" x14ac:dyDescent="0.25">
      <c r="A29" s="6">
        <v>9</v>
      </c>
      <c r="B29" s="294" t="s">
        <v>678</v>
      </c>
      <c r="C29" s="295"/>
      <c r="D29" s="296"/>
      <c r="E29" s="26">
        <v>43466</v>
      </c>
      <c r="F29" s="90">
        <v>43468</v>
      </c>
      <c r="G29" s="21">
        <v>3</v>
      </c>
      <c r="H29" s="21">
        <v>3</v>
      </c>
      <c r="I29" s="21">
        <v>0</v>
      </c>
      <c r="J29" s="91">
        <v>0.04</v>
      </c>
      <c r="K29" s="113"/>
      <c r="L29" s="114"/>
      <c r="M29" s="114"/>
      <c r="N29" s="114"/>
      <c r="O29" s="115"/>
    </row>
    <row r="30" spans="1:15" ht="16.5" x14ac:dyDescent="0.25">
      <c r="A30" s="96"/>
      <c r="B30" s="97"/>
      <c r="C30" s="97"/>
      <c r="D30" s="97"/>
      <c r="E30" s="98"/>
      <c r="F30" s="99"/>
      <c r="G30" s="99"/>
      <c r="H30" s="99"/>
      <c r="I30" s="99"/>
      <c r="J30" s="99"/>
      <c r="K30" s="100"/>
      <c r="L30" s="100"/>
      <c r="M30" s="100"/>
      <c r="N30" s="100"/>
      <c r="O30" s="100"/>
    </row>
    <row r="31" spans="1:15" ht="15.75" x14ac:dyDescent="0.25">
      <c r="F31" s="262" t="s">
        <v>679</v>
      </c>
      <c r="G31" s="262"/>
      <c r="H31" s="262"/>
      <c r="I31" s="262"/>
      <c r="J31" s="262"/>
      <c r="K31" s="262"/>
      <c r="L31" s="262"/>
      <c r="M31" s="262"/>
      <c r="N31" s="262"/>
      <c r="O31" s="262"/>
    </row>
    <row r="32" spans="1:15" ht="15.75" x14ac:dyDescent="0.25">
      <c r="F32" s="263" t="s">
        <v>17</v>
      </c>
      <c r="G32" s="263"/>
      <c r="H32" s="263"/>
      <c r="I32" s="263"/>
      <c r="J32" s="263"/>
      <c r="K32" s="263"/>
      <c r="L32" s="263"/>
      <c r="M32" s="263"/>
      <c r="N32" s="263"/>
      <c r="O32" s="263"/>
    </row>
    <row r="38" spans="9:12" x14ac:dyDescent="0.25">
      <c r="I38" s="372" t="s">
        <v>314</v>
      </c>
      <c r="J38" s="372"/>
      <c r="K38" s="372"/>
      <c r="L38" s="372"/>
    </row>
  </sheetData>
  <mergeCells count="36">
    <mergeCell ref="K28:O28"/>
    <mergeCell ref="B29:D29"/>
    <mergeCell ref="A16:O16"/>
    <mergeCell ref="A18:O18"/>
    <mergeCell ref="B20:D20"/>
    <mergeCell ref="K20:O20"/>
    <mergeCell ref="B21:D21"/>
    <mergeCell ref="K21:O21"/>
    <mergeCell ref="A1:E1"/>
    <mergeCell ref="A3:O3"/>
    <mergeCell ref="A4:O4"/>
    <mergeCell ref="A5:A7"/>
    <mergeCell ref="B5:B7"/>
    <mergeCell ref="C5:C7"/>
    <mergeCell ref="D5:M5"/>
    <mergeCell ref="N5:N7"/>
    <mergeCell ref="O5:O7"/>
    <mergeCell ref="D6:H6"/>
    <mergeCell ref="I6:L6"/>
    <mergeCell ref="M6:M7"/>
    <mergeCell ref="F31:O31"/>
    <mergeCell ref="F32:O32"/>
    <mergeCell ref="I38:L38"/>
    <mergeCell ref="K22:O22"/>
    <mergeCell ref="B23:D23"/>
    <mergeCell ref="K23:O23"/>
    <mergeCell ref="B24:D24"/>
    <mergeCell ref="K24:O24"/>
    <mergeCell ref="B22:D22"/>
    <mergeCell ref="B25:D25"/>
    <mergeCell ref="K25:O25"/>
    <mergeCell ref="B26:D26"/>
    <mergeCell ref="K26:O26"/>
    <mergeCell ref="B27:D27"/>
    <mergeCell ref="K27:O27"/>
    <mergeCell ref="B28:D28"/>
  </mergeCell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63"/>
  <sheetViews>
    <sheetView topLeftCell="A52" workbookViewId="0">
      <selection activeCell="B54" sqref="B54:D54"/>
    </sheetView>
  </sheetViews>
  <sheetFormatPr defaultColWidth="8.7109375" defaultRowHeight="15" x14ac:dyDescent="0.25"/>
  <cols>
    <col min="1" max="1" width="5.28515625" style="30" customWidth="1"/>
    <col min="2" max="2" width="26.140625" style="30" customWidth="1"/>
    <col min="3" max="3" width="10.5703125" style="60" customWidth="1"/>
    <col min="4" max="4" width="7" style="30" customWidth="1"/>
    <col min="5" max="5" width="7" style="63" customWidth="1"/>
    <col min="6" max="6" width="7.140625" style="63" customWidth="1"/>
    <col min="7" max="7" width="7.28515625" style="63" customWidth="1"/>
    <col min="8" max="8" width="7.140625" style="63" customWidth="1"/>
    <col min="9" max="9" width="6.85546875" style="63" customWidth="1"/>
    <col min="10" max="11" width="8" style="63" customWidth="1"/>
    <col min="12" max="12" width="7.42578125" style="63" customWidth="1"/>
    <col min="13" max="13" width="7.42578125" style="208" customWidth="1"/>
    <col min="14" max="15" width="9.7109375" style="30" customWidth="1"/>
    <col min="16" max="16" width="7.5703125" style="30" customWidth="1"/>
    <col min="17" max="256" width="8.7109375" style="30"/>
    <col min="257" max="257" width="5.28515625" style="30" customWidth="1"/>
    <col min="258" max="258" width="26.140625" style="30" customWidth="1"/>
    <col min="259" max="259" width="10.5703125" style="30" customWidth="1"/>
    <col min="260" max="261" width="7" style="30" customWidth="1"/>
    <col min="262" max="262" width="7.140625" style="30" customWidth="1"/>
    <col min="263" max="263" width="7.28515625" style="30" customWidth="1"/>
    <col min="264" max="264" width="7.140625" style="30" customWidth="1"/>
    <col min="265" max="265" width="6.85546875" style="30" customWidth="1"/>
    <col min="266" max="267" width="8" style="30" customWidth="1"/>
    <col min="268" max="269" width="7.42578125" style="30" customWidth="1"/>
    <col min="270" max="271" width="9.7109375" style="30" customWidth="1"/>
    <col min="272" max="272" width="7.5703125" style="30" customWidth="1"/>
    <col min="273" max="512" width="8.7109375" style="30"/>
    <col min="513" max="513" width="5.28515625" style="30" customWidth="1"/>
    <col min="514" max="514" width="26.140625" style="30" customWidth="1"/>
    <col min="515" max="515" width="10.5703125" style="30" customWidth="1"/>
    <col min="516" max="517" width="7" style="30" customWidth="1"/>
    <col min="518" max="518" width="7.140625" style="30" customWidth="1"/>
    <col min="519" max="519" width="7.28515625" style="30" customWidth="1"/>
    <col min="520" max="520" width="7.140625" style="30" customWidth="1"/>
    <col min="521" max="521" width="6.85546875" style="30" customWidth="1"/>
    <col min="522" max="523" width="8" style="30" customWidth="1"/>
    <col min="524" max="525" width="7.42578125" style="30" customWidth="1"/>
    <col min="526" max="527" width="9.7109375" style="30" customWidth="1"/>
    <col min="528" max="528" width="7.5703125" style="30" customWidth="1"/>
    <col min="529" max="768" width="8.7109375" style="30"/>
    <col min="769" max="769" width="5.28515625" style="30" customWidth="1"/>
    <col min="770" max="770" width="26.140625" style="30" customWidth="1"/>
    <col min="771" max="771" width="10.5703125" style="30" customWidth="1"/>
    <col min="772" max="773" width="7" style="30" customWidth="1"/>
    <col min="774" max="774" width="7.140625" style="30" customWidth="1"/>
    <col min="775" max="775" width="7.28515625" style="30" customWidth="1"/>
    <col min="776" max="776" width="7.140625" style="30" customWidth="1"/>
    <col min="777" max="777" width="6.85546875" style="30" customWidth="1"/>
    <col min="778" max="779" width="8" style="30" customWidth="1"/>
    <col min="780" max="781" width="7.42578125" style="30" customWidth="1"/>
    <col min="782" max="783" width="9.7109375" style="30" customWidth="1"/>
    <col min="784" max="784" width="7.5703125" style="30" customWidth="1"/>
    <col min="785" max="1024" width="8.7109375" style="30"/>
    <col min="1025" max="1025" width="5.28515625" style="30" customWidth="1"/>
    <col min="1026" max="1026" width="26.140625" style="30" customWidth="1"/>
    <col min="1027" max="1027" width="10.5703125" style="30" customWidth="1"/>
    <col min="1028" max="1029" width="7" style="30" customWidth="1"/>
    <col min="1030" max="1030" width="7.140625" style="30" customWidth="1"/>
    <col min="1031" max="1031" width="7.28515625" style="30" customWidth="1"/>
    <col min="1032" max="1032" width="7.140625" style="30" customWidth="1"/>
    <col min="1033" max="1033" width="6.85546875" style="30" customWidth="1"/>
    <col min="1034" max="1035" width="8" style="30" customWidth="1"/>
    <col min="1036" max="1037" width="7.42578125" style="30" customWidth="1"/>
    <col min="1038" max="1039" width="9.7109375" style="30" customWidth="1"/>
    <col min="1040" max="1040" width="7.5703125" style="30" customWidth="1"/>
    <col min="1041" max="1280" width="8.7109375" style="30"/>
    <col min="1281" max="1281" width="5.28515625" style="30" customWidth="1"/>
    <col min="1282" max="1282" width="26.140625" style="30" customWidth="1"/>
    <col min="1283" max="1283" width="10.5703125" style="30" customWidth="1"/>
    <col min="1284" max="1285" width="7" style="30" customWidth="1"/>
    <col min="1286" max="1286" width="7.140625" style="30" customWidth="1"/>
    <col min="1287" max="1287" width="7.28515625" style="30" customWidth="1"/>
    <col min="1288" max="1288" width="7.140625" style="30" customWidth="1"/>
    <col min="1289" max="1289" width="6.85546875" style="30" customWidth="1"/>
    <col min="1290" max="1291" width="8" style="30" customWidth="1"/>
    <col min="1292" max="1293" width="7.42578125" style="30" customWidth="1"/>
    <col min="1294" max="1295" width="9.7109375" style="30" customWidth="1"/>
    <col min="1296" max="1296" width="7.5703125" style="30" customWidth="1"/>
    <col min="1297" max="1536" width="8.7109375" style="30"/>
    <col min="1537" max="1537" width="5.28515625" style="30" customWidth="1"/>
    <col min="1538" max="1538" width="26.140625" style="30" customWidth="1"/>
    <col min="1539" max="1539" width="10.5703125" style="30" customWidth="1"/>
    <col min="1540" max="1541" width="7" style="30" customWidth="1"/>
    <col min="1542" max="1542" width="7.140625" style="30" customWidth="1"/>
    <col min="1543" max="1543" width="7.28515625" style="30" customWidth="1"/>
    <col min="1544" max="1544" width="7.140625" style="30" customWidth="1"/>
    <col min="1545" max="1545" width="6.85546875" style="30" customWidth="1"/>
    <col min="1546" max="1547" width="8" style="30" customWidth="1"/>
    <col min="1548" max="1549" width="7.42578125" style="30" customWidth="1"/>
    <col min="1550" max="1551" width="9.7109375" style="30" customWidth="1"/>
    <col min="1552" max="1552" width="7.5703125" style="30" customWidth="1"/>
    <col min="1553" max="1792" width="8.7109375" style="30"/>
    <col min="1793" max="1793" width="5.28515625" style="30" customWidth="1"/>
    <col min="1794" max="1794" width="26.140625" style="30" customWidth="1"/>
    <col min="1795" max="1795" width="10.5703125" style="30" customWidth="1"/>
    <col min="1796" max="1797" width="7" style="30" customWidth="1"/>
    <col min="1798" max="1798" width="7.140625" style="30" customWidth="1"/>
    <col min="1799" max="1799" width="7.28515625" style="30" customWidth="1"/>
    <col min="1800" max="1800" width="7.140625" style="30" customWidth="1"/>
    <col min="1801" max="1801" width="6.85546875" style="30" customWidth="1"/>
    <col min="1802" max="1803" width="8" style="30" customWidth="1"/>
    <col min="1804" max="1805" width="7.42578125" style="30" customWidth="1"/>
    <col min="1806" max="1807" width="9.7109375" style="30" customWidth="1"/>
    <col min="1808" max="1808" width="7.5703125" style="30" customWidth="1"/>
    <col min="1809" max="2048" width="8.7109375" style="30"/>
    <col min="2049" max="2049" width="5.28515625" style="30" customWidth="1"/>
    <col min="2050" max="2050" width="26.140625" style="30" customWidth="1"/>
    <col min="2051" max="2051" width="10.5703125" style="30" customWidth="1"/>
    <col min="2052" max="2053" width="7" style="30" customWidth="1"/>
    <col min="2054" max="2054" width="7.140625" style="30" customWidth="1"/>
    <col min="2055" max="2055" width="7.28515625" style="30" customWidth="1"/>
    <col min="2056" max="2056" width="7.140625" style="30" customWidth="1"/>
    <col min="2057" max="2057" width="6.85546875" style="30" customWidth="1"/>
    <col min="2058" max="2059" width="8" style="30" customWidth="1"/>
    <col min="2060" max="2061" width="7.42578125" style="30" customWidth="1"/>
    <col min="2062" max="2063" width="9.7109375" style="30" customWidth="1"/>
    <col min="2064" max="2064" width="7.5703125" style="30" customWidth="1"/>
    <col min="2065" max="2304" width="8.7109375" style="30"/>
    <col min="2305" max="2305" width="5.28515625" style="30" customWidth="1"/>
    <col min="2306" max="2306" width="26.140625" style="30" customWidth="1"/>
    <col min="2307" max="2307" width="10.5703125" style="30" customWidth="1"/>
    <col min="2308" max="2309" width="7" style="30" customWidth="1"/>
    <col min="2310" max="2310" width="7.140625" style="30" customWidth="1"/>
    <col min="2311" max="2311" width="7.28515625" style="30" customWidth="1"/>
    <col min="2312" max="2312" width="7.140625" style="30" customWidth="1"/>
    <col min="2313" max="2313" width="6.85546875" style="30" customWidth="1"/>
    <col min="2314" max="2315" width="8" style="30" customWidth="1"/>
    <col min="2316" max="2317" width="7.42578125" style="30" customWidth="1"/>
    <col min="2318" max="2319" width="9.7109375" style="30" customWidth="1"/>
    <col min="2320" max="2320" width="7.5703125" style="30" customWidth="1"/>
    <col min="2321" max="2560" width="8.7109375" style="30"/>
    <col min="2561" max="2561" width="5.28515625" style="30" customWidth="1"/>
    <col min="2562" max="2562" width="26.140625" style="30" customWidth="1"/>
    <col min="2563" max="2563" width="10.5703125" style="30" customWidth="1"/>
    <col min="2564" max="2565" width="7" style="30" customWidth="1"/>
    <col min="2566" max="2566" width="7.140625" style="30" customWidth="1"/>
    <col min="2567" max="2567" width="7.28515625" style="30" customWidth="1"/>
    <col min="2568" max="2568" width="7.140625" style="30" customWidth="1"/>
    <col min="2569" max="2569" width="6.85546875" style="30" customWidth="1"/>
    <col min="2570" max="2571" width="8" style="30" customWidth="1"/>
    <col min="2572" max="2573" width="7.42578125" style="30" customWidth="1"/>
    <col min="2574" max="2575" width="9.7109375" style="30" customWidth="1"/>
    <col min="2576" max="2576" width="7.5703125" style="30" customWidth="1"/>
    <col min="2577" max="2816" width="8.7109375" style="30"/>
    <col min="2817" max="2817" width="5.28515625" style="30" customWidth="1"/>
    <col min="2818" max="2818" width="26.140625" style="30" customWidth="1"/>
    <col min="2819" max="2819" width="10.5703125" style="30" customWidth="1"/>
    <col min="2820" max="2821" width="7" style="30" customWidth="1"/>
    <col min="2822" max="2822" width="7.140625" style="30" customWidth="1"/>
    <col min="2823" max="2823" width="7.28515625" style="30" customWidth="1"/>
    <col min="2824" max="2824" width="7.140625" style="30" customWidth="1"/>
    <col min="2825" max="2825" width="6.85546875" style="30" customWidth="1"/>
    <col min="2826" max="2827" width="8" style="30" customWidth="1"/>
    <col min="2828" max="2829" width="7.42578125" style="30" customWidth="1"/>
    <col min="2830" max="2831" width="9.7109375" style="30" customWidth="1"/>
    <col min="2832" max="2832" width="7.5703125" style="30" customWidth="1"/>
    <col min="2833" max="3072" width="8.7109375" style="30"/>
    <col min="3073" max="3073" width="5.28515625" style="30" customWidth="1"/>
    <col min="3074" max="3074" width="26.140625" style="30" customWidth="1"/>
    <col min="3075" max="3075" width="10.5703125" style="30" customWidth="1"/>
    <col min="3076" max="3077" width="7" style="30" customWidth="1"/>
    <col min="3078" max="3078" width="7.140625" style="30" customWidth="1"/>
    <col min="3079" max="3079" width="7.28515625" style="30" customWidth="1"/>
    <col min="3080" max="3080" width="7.140625" style="30" customWidth="1"/>
    <col min="3081" max="3081" width="6.85546875" style="30" customWidth="1"/>
    <col min="3082" max="3083" width="8" style="30" customWidth="1"/>
    <col min="3084" max="3085" width="7.42578125" style="30" customWidth="1"/>
    <col min="3086" max="3087" width="9.7109375" style="30" customWidth="1"/>
    <col min="3088" max="3088" width="7.5703125" style="30" customWidth="1"/>
    <col min="3089" max="3328" width="8.7109375" style="30"/>
    <col min="3329" max="3329" width="5.28515625" style="30" customWidth="1"/>
    <col min="3330" max="3330" width="26.140625" style="30" customWidth="1"/>
    <col min="3331" max="3331" width="10.5703125" style="30" customWidth="1"/>
    <col min="3332" max="3333" width="7" style="30" customWidth="1"/>
    <col min="3334" max="3334" width="7.140625" style="30" customWidth="1"/>
    <col min="3335" max="3335" width="7.28515625" style="30" customWidth="1"/>
    <col min="3336" max="3336" width="7.140625" style="30" customWidth="1"/>
    <col min="3337" max="3337" width="6.85546875" style="30" customWidth="1"/>
    <col min="3338" max="3339" width="8" style="30" customWidth="1"/>
    <col min="3340" max="3341" width="7.42578125" style="30" customWidth="1"/>
    <col min="3342" max="3343" width="9.7109375" style="30" customWidth="1"/>
    <col min="3344" max="3344" width="7.5703125" style="30" customWidth="1"/>
    <col min="3345" max="3584" width="8.7109375" style="30"/>
    <col min="3585" max="3585" width="5.28515625" style="30" customWidth="1"/>
    <col min="3586" max="3586" width="26.140625" style="30" customWidth="1"/>
    <col min="3587" max="3587" width="10.5703125" style="30" customWidth="1"/>
    <col min="3588" max="3589" width="7" style="30" customWidth="1"/>
    <col min="3590" max="3590" width="7.140625" style="30" customWidth="1"/>
    <col min="3591" max="3591" width="7.28515625" style="30" customWidth="1"/>
    <col min="3592" max="3592" width="7.140625" style="30" customWidth="1"/>
    <col min="3593" max="3593" width="6.85546875" style="30" customWidth="1"/>
    <col min="3594" max="3595" width="8" style="30" customWidth="1"/>
    <col min="3596" max="3597" width="7.42578125" style="30" customWidth="1"/>
    <col min="3598" max="3599" width="9.7109375" style="30" customWidth="1"/>
    <col min="3600" max="3600" width="7.5703125" style="30" customWidth="1"/>
    <col min="3601" max="3840" width="8.7109375" style="30"/>
    <col min="3841" max="3841" width="5.28515625" style="30" customWidth="1"/>
    <col min="3842" max="3842" width="26.140625" style="30" customWidth="1"/>
    <col min="3843" max="3843" width="10.5703125" style="30" customWidth="1"/>
    <col min="3844" max="3845" width="7" style="30" customWidth="1"/>
    <col min="3846" max="3846" width="7.140625" style="30" customWidth="1"/>
    <col min="3847" max="3847" width="7.28515625" style="30" customWidth="1"/>
    <col min="3848" max="3848" width="7.140625" style="30" customWidth="1"/>
    <col min="3849" max="3849" width="6.85546875" style="30" customWidth="1"/>
    <col min="3850" max="3851" width="8" style="30" customWidth="1"/>
    <col min="3852" max="3853" width="7.42578125" style="30" customWidth="1"/>
    <col min="3854" max="3855" width="9.7109375" style="30" customWidth="1"/>
    <col min="3856" max="3856" width="7.5703125" style="30" customWidth="1"/>
    <col min="3857" max="4096" width="8.7109375" style="30"/>
    <col min="4097" max="4097" width="5.28515625" style="30" customWidth="1"/>
    <col min="4098" max="4098" width="26.140625" style="30" customWidth="1"/>
    <col min="4099" max="4099" width="10.5703125" style="30" customWidth="1"/>
    <col min="4100" max="4101" width="7" style="30" customWidth="1"/>
    <col min="4102" max="4102" width="7.140625" style="30" customWidth="1"/>
    <col min="4103" max="4103" width="7.28515625" style="30" customWidth="1"/>
    <col min="4104" max="4104" width="7.140625" style="30" customWidth="1"/>
    <col min="4105" max="4105" width="6.85546875" style="30" customWidth="1"/>
    <col min="4106" max="4107" width="8" style="30" customWidth="1"/>
    <col min="4108" max="4109" width="7.42578125" style="30" customWidth="1"/>
    <col min="4110" max="4111" width="9.7109375" style="30" customWidth="1"/>
    <col min="4112" max="4112" width="7.5703125" style="30" customWidth="1"/>
    <col min="4113" max="4352" width="8.7109375" style="30"/>
    <col min="4353" max="4353" width="5.28515625" style="30" customWidth="1"/>
    <col min="4354" max="4354" width="26.140625" style="30" customWidth="1"/>
    <col min="4355" max="4355" width="10.5703125" style="30" customWidth="1"/>
    <col min="4356" max="4357" width="7" style="30" customWidth="1"/>
    <col min="4358" max="4358" width="7.140625" style="30" customWidth="1"/>
    <col min="4359" max="4359" width="7.28515625" style="30" customWidth="1"/>
    <col min="4360" max="4360" width="7.140625" style="30" customWidth="1"/>
    <col min="4361" max="4361" width="6.85546875" style="30" customWidth="1"/>
    <col min="4362" max="4363" width="8" style="30" customWidth="1"/>
    <col min="4364" max="4365" width="7.42578125" style="30" customWidth="1"/>
    <col min="4366" max="4367" width="9.7109375" style="30" customWidth="1"/>
    <col min="4368" max="4368" width="7.5703125" style="30" customWidth="1"/>
    <col min="4369" max="4608" width="8.7109375" style="30"/>
    <col min="4609" max="4609" width="5.28515625" style="30" customWidth="1"/>
    <col min="4610" max="4610" width="26.140625" style="30" customWidth="1"/>
    <col min="4611" max="4611" width="10.5703125" style="30" customWidth="1"/>
    <col min="4612" max="4613" width="7" style="30" customWidth="1"/>
    <col min="4614" max="4614" width="7.140625" style="30" customWidth="1"/>
    <col min="4615" max="4615" width="7.28515625" style="30" customWidth="1"/>
    <col min="4616" max="4616" width="7.140625" style="30" customWidth="1"/>
    <col min="4617" max="4617" width="6.85546875" style="30" customWidth="1"/>
    <col min="4618" max="4619" width="8" style="30" customWidth="1"/>
    <col min="4620" max="4621" width="7.42578125" style="30" customWidth="1"/>
    <col min="4622" max="4623" width="9.7109375" style="30" customWidth="1"/>
    <col min="4624" max="4624" width="7.5703125" style="30" customWidth="1"/>
    <col min="4625" max="4864" width="8.7109375" style="30"/>
    <col min="4865" max="4865" width="5.28515625" style="30" customWidth="1"/>
    <col min="4866" max="4866" width="26.140625" style="30" customWidth="1"/>
    <col min="4867" max="4867" width="10.5703125" style="30" customWidth="1"/>
    <col min="4868" max="4869" width="7" style="30" customWidth="1"/>
    <col min="4870" max="4870" width="7.140625" style="30" customWidth="1"/>
    <col min="4871" max="4871" width="7.28515625" style="30" customWidth="1"/>
    <col min="4872" max="4872" width="7.140625" style="30" customWidth="1"/>
    <col min="4873" max="4873" width="6.85546875" style="30" customWidth="1"/>
    <col min="4874" max="4875" width="8" style="30" customWidth="1"/>
    <col min="4876" max="4877" width="7.42578125" style="30" customWidth="1"/>
    <col min="4878" max="4879" width="9.7109375" style="30" customWidth="1"/>
    <col min="4880" max="4880" width="7.5703125" style="30" customWidth="1"/>
    <col min="4881" max="5120" width="8.7109375" style="30"/>
    <col min="5121" max="5121" width="5.28515625" style="30" customWidth="1"/>
    <col min="5122" max="5122" width="26.140625" style="30" customWidth="1"/>
    <col min="5123" max="5123" width="10.5703125" style="30" customWidth="1"/>
    <col min="5124" max="5125" width="7" style="30" customWidth="1"/>
    <col min="5126" max="5126" width="7.140625" style="30" customWidth="1"/>
    <col min="5127" max="5127" width="7.28515625" style="30" customWidth="1"/>
    <col min="5128" max="5128" width="7.140625" style="30" customWidth="1"/>
    <col min="5129" max="5129" width="6.85546875" style="30" customWidth="1"/>
    <col min="5130" max="5131" width="8" style="30" customWidth="1"/>
    <col min="5132" max="5133" width="7.42578125" style="30" customWidth="1"/>
    <col min="5134" max="5135" width="9.7109375" style="30" customWidth="1"/>
    <col min="5136" max="5136" width="7.5703125" style="30" customWidth="1"/>
    <col min="5137" max="5376" width="8.7109375" style="30"/>
    <col min="5377" max="5377" width="5.28515625" style="30" customWidth="1"/>
    <col min="5378" max="5378" width="26.140625" style="30" customWidth="1"/>
    <col min="5379" max="5379" width="10.5703125" style="30" customWidth="1"/>
    <col min="5380" max="5381" width="7" style="30" customWidth="1"/>
    <col min="5382" max="5382" width="7.140625" style="30" customWidth="1"/>
    <col min="5383" max="5383" width="7.28515625" style="30" customWidth="1"/>
    <col min="5384" max="5384" width="7.140625" style="30" customWidth="1"/>
    <col min="5385" max="5385" width="6.85546875" style="30" customWidth="1"/>
    <col min="5386" max="5387" width="8" style="30" customWidth="1"/>
    <col min="5388" max="5389" width="7.42578125" style="30" customWidth="1"/>
    <col min="5390" max="5391" width="9.7109375" style="30" customWidth="1"/>
    <col min="5392" max="5392" width="7.5703125" style="30" customWidth="1"/>
    <col min="5393" max="5632" width="8.7109375" style="30"/>
    <col min="5633" max="5633" width="5.28515625" style="30" customWidth="1"/>
    <col min="5634" max="5634" width="26.140625" style="30" customWidth="1"/>
    <col min="5635" max="5635" width="10.5703125" style="30" customWidth="1"/>
    <col min="5636" max="5637" width="7" style="30" customWidth="1"/>
    <col min="5638" max="5638" width="7.140625" style="30" customWidth="1"/>
    <col min="5639" max="5639" width="7.28515625" style="30" customWidth="1"/>
    <col min="5640" max="5640" width="7.140625" style="30" customWidth="1"/>
    <col min="5641" max="5641" width="6.85546875" style="30" customWidth="1"/>
    <col min="5642" max="5643" width="8" style="30" customWidth="1"/>
    <col min="5644" max="5645" width="7.42578125" style="30" customWidth="1"/>
    <col min="5646" max="5647" width="9.7109375" style="30" customWidth="1"/>
    <col min="5648" max="5648" width="7.5703125" style="30" customWidth="1"/>
    <col min="5649" max="5888" width="8.7109375" style="30"/>
    <col min="5889" max="5889" width="5.28515625" style="30" customWidth="1"/>
    <col min="5890" max="5890" width="26.140625" style="30" customWidth="1"/>
    <col min="5891" max="5891" width="10.5703125" style="30" customWidth="1"/>
    <col min="5892" max="5893" width="7" style="30" customWidth="1"/>
    <col min="5894" max="5894" width="7.140625" style="30" customWidth="1"/>
    <col min="5895" max="5895" width="7.28515625" style="30" customWidth="1"/>
    <col min="5896" max="5896" width="7.140625" style="30" customWidth="1"/>
    <col min="5897" max="5897" width="6.85546875" style="30" customWidth="1"/>
    <col min="5898" max="5899" width="8" style="30" customWidth="1"/>
    <col min="5900" max="5901" width="7.42578125" style="30" customWidth="1"/>
    <col min="5902" max="5903" width="9.7109375" style="30" customWidth="1"/>
    <col min="5904" max="5904" width="7.5703125" style="30" customWidth="1"/>
    <col min="5905" max="6144" width="8.7109375" style="30"/>
    <col min="6145" max="6145" width="5.28515625" style="30" customWidth="1"/>
    <col min="6146" max="6146" width="26.140625" style="30" customWidth="1"/>
    <col min="6147" max="6147" width="10.5703125" style="30" customWidth="1"/>
    <col min="6148" max="6149" width="7" style="30" customWidth="1"/>
    <col min="6150" max="6150" width="7.140625" style="30" customWidth="1"/>
    <col min="6151" max="6151" width="7.28515625" style="30" customWidth="1"/>
    <col min="6152" max="6152" width="7.140625" style="30" customWidth="1"/>
    <col min="6153" max="6153" width="6.85546875" style="30" customWidth="1"/>
    <col min="6154" max="6155" width="8" style="30" customWidth="1"/>
    <col min="6156" max="6157" width="7.42578125" style="30" customWidth="1"/>
    <col min="6158" max="6159" width="9.7109375" style="30" customWidth="1"/>
    <col min="6160" max="6160" width="7.5703125" style="30" customWidth="1"/>
    <col min="6161" max="6400" width="8.7109375" style="30"/>
    <col min="6401" max="6401" width="5.28515625" style="30" customWidth="1"/>
    <col min="6402" max="6402" width="26.140625" style="30" customWidth="1"/>
    <col min="6403" max="6403" width="10.5703125" style="30" customWidth="1"/>
    <col min="6404" max="6405" width="7" style="30" customWidth="1"/>
    <col min="6406" max="6406" width="7.140625" style="30" customWidth="1"/>
    <col min="6407" max="6407" width="7.28515625" style="30" customWidth="1"/>
    <col min="6408" max="6408" width="7.140625" style="30" customWidth="1"/>
    <col min="6409" max="6409" width="6.85546875" style="30" customWidth="1"/>
    <col min="6410" max="6411" width="8" style="30" customWidth="1"/>
    <col min="6412" max="6413" width="7.42578125" style="30" customWidth="1"/>
    <col min="6414" max="6415" width="9.7109375" style="30" customWidth="1"/>
    <col min="6416" max="6416" width="7.5703125" style="30" customWidth="1"/>
    <col min="6417" max="6656" width="8.7109375" style="30"/>
    <col min="6657" max="6657" width="5.28515625" style="30" customWidth="1"/>
    <col min="6658" max="6658" width="26.140625" style="30" customWidth="1"/>
    <col min="6659" max="6659" width="10.5703125" style="30" customWidth="1"/>
    <col min="6660" max="6661" width="7" style="30" customWidth="1"/>
    <col min="6662" max="6662" width="7.140625" style="30" customWidth="1"/>
    <col min="6663" max="6663" width="7.28515625" style="30" customWidth="1"/>
    <col min="6664" max="6664" width="7.140625" style="30" customWidth="1"/>
    <col min="6665" max="6665" width="6.85546875" style="30" customWidth="1"/>
    <col min="6666" max="6667" width="8" style="30" customWidth="1"/>
    <col min="6668" max="6669" width="7.42578125" style="30" customWidth="1"/>
    <col min="6670" max="6671" width="9.7109375" style="30" customWidth="1"/>
    <col min="6672" max="6672" width="7.5703125" style="30" customWidth="1"/>
    <col min="6673" max="6912" width="8.7109375" style="30"/>
    <col min="6913" max="6913" width="5.28515625" style="30" customWidth="1"/>
    <col min="6914" max="6914" width="26.140625" style="30" customWidth="1"/>
    <col min="6915" max="6915" width="10.5703125" style="30" customWidth="1"/>
    <col min="6916" max="6917" width="7" style="30" customWidth="1"/>
    <col min="6918" max="6918" width="7.140625" style="30" customWidth="1"/>
    <col min="6919" max="6919" width="7.28515625" style="30" customWidth="1"/>
    <col min="6920" max="6920" width="7.140625" style="30" customWidth="1"/>
    <col min="6921" max="6921" width="6.85546875" style="30" customWidth="1"/>
    <col min="6922" max="6923" width="8" style="30" customWidth="1"/>
    <col min="6924" max="6925" width="7.42578125" style="30" customWidth="1"/>
    <col min="6926" max="6927" width="9.7109375" style="30" customWidth="1"/>
    <col min="6928" max="6928" width="7.5703125" style="30" customWidth="1"/>
    <col min="6929" max="7168" width="8.7109375" style="30"/>
    <col min="7169" max="7169" width="5.28515625" style="30" customWidth="1"/>
    <col min="7170" max="7170" width="26.140625" style="30" customWidth="1"/>
    <col min="7171" max="7171" width="10.5703125" style="30" customWidth="1"/>
    <col min="7172" max="7173" width="7" style="30" customWidth="1"/>
    <col min="7174" max="7174" width="7.140625" style="30" customWidth="1"/>
    <col min="7175" max="7175" width="7.28515625" style="30" customWidth="1"/>
    <col min="7176" max="7176" width="7.140625" style="30" customWidth="1"/>
    <col min="7177" max="7177" width="6.85546875" style="30" customWidth="1"/>
    <col min="7178" max="7179" width="8" style="30" customWidth="1"/>
    <col min="7180" max="7181" width="7.42578125" style="30" customWidth="1"/>
    <col min="7182" max="7183" width="9.7109375" style="30" customWidth="1"/>
    <col min="7184" max="7184" width="7.5703125" style="30" customWidth="1"/>
    <col min="7185" max="7424" width="8.7109375" style="30"/>
    <col min="7425" max="7425" width="5.28515625" style="30" customWidth="1"/>
    <col min="7426" max="7426" width="26.140625" style="30" customWidth="1"/>
    <col min="7427" max="7427" width="10.5703125" style="30" customWidth="1"/>
    <col min="7428" max="7429" width="7" style="30" customWidth="1"/>
    <col min="7430" max="7430" width="7.140625" style="30" customWidth="1"/>
    <col min="7431" max="7431" width="7.28515625" style="30" customWidth="1"/>
    <col min="7432" max="7432" width="7.140625" style="30" customWidth="1"/>
    <col min="7433" max="7433" width="6.85546875" style="30" customWidth="1"/>
    <col min="7434" max="7435" width="8" style="30" customWidth="1"/>
    <col min="7436" max="7437" width="7.42578125" style="30" customWidth="1"/>
    <col min="7438" max="7439" width="9.7109375" style="30" customWidth="1"/>
    <col min="7440" max="7440" width="7.5703125" style="30" customWidth="1"/>
    <col min="7441" max="7680" width="8.7109375" style="30"/>
    <col min="7681" max="7681" width="5.28515625" style="30" customWidth="1"/>
    <col min="7682" max="7682" width="26.140625" style="30" customWidth="1"/>
    <col min="7683" max="7683" width="10.5703125" style="30" customWidth="1"/>
    <col min="7684" max="7685" width="7" style="30" customWidth="1"/>
    <col min="7686" max="7686" width="7.140625" style="30" customWidth="1"/>
    <col min="7687" max="7687" width="7.28515625" style="30" customWidth="1"/>
    <col min="7688" max="7688" width="7.140625" style="30" customWidth="1"/>
    <col min="7689" max="7689" width="6.85546875" style="30" customWidth="1"/>
    <col min="7690" max="7691" width="8" style="30" customWidth="1"/>
    <col min="7692" max="7693" width="7.42578125" style="30" customWidth="1"/>
    <col min="7694" max="7695" width="9.7109375" style="30" customWidth="1"/>
    <col min="7696" max="7696" width="7.5703125" style="30" customWidth="1"/>
    <col min="7697" max="7936" width="8.7109375" style="30"/>
    <col min="7937" max="7937" width="5.28515625" style="30" customWidth="1"/>
    <col min="7938" max="7938" width="26.140625" style="30" customWidth="1"/>
    <col min="7939" max="7939" width="10.5703125" style="30" customWidth="1"/>
    <col min="7940" max="7941" width="7" style="30" customWidth="1"/>
    <col min="7942" max="7942" width="7.140625" style="30" customWidth="1"/>
    <col min="7943" max="7943" width="7.28515625" style="30" customWidth="1"/>
    <col min="7944" max="7944" width="7.140625" style="30" customWidth="1"/>
    <col min="7945" max="7945" width="6.85546875" style="30" customWidth="1"/>
    <col min="7946" max="7947" width="8" style="30" customWidth="1"/>
    <col min="7948" max="7949" width="7.42578125" style="30" customWidth="1"/>
    <col min="7950" max="7951" width="9.7109375" style="30" customWidth="1"/>
    <col min="7952" max="7952" width="7.5703125" style="30" customWidth="1"/>
    <col min="7953" max="8192" width="8.7109375" style="30"/>
    <col min="8193" max="8193" width="5.28515625" style="30" customWidth="1"/>
    <col min="8194" max="8194" width="26.140625" style="30" customWidth="1"/>
    <col min="8195" max="8195" width="10.5703125" style="30" customWidth="1"/>
    <col min="8196" max="8197" width="7" style="30" customWidth="1"/>
    <col min="8198" max="8198" width="7.140625" style="30" customWidth="1"/>
    <col min="8199" max="8199" width="7.28515625" style="30" customWidth="1"/>
    <col min="8200" max="8200" width="7.140625" style="30" customWidth="1"/>
    <col min="8201" max="8201" width="6.85546875" style="30" customWidth="1"/>
    <col min="8202" max="8203" width="8" style="30" customWidth="1"/>
    <col min="8204" max="8205" width="7.42578125" style="30" customWidth="1"/>
    <col min="8206" max="8207" width="9.7109375" style="30" customWidth="1"/>
    <col min="8208" max="8208" width="7.5703125" style="30" customWidth="1"/>
    <col min="8209" max="8448" width="8.7109375" style="30"/>
    <col min="8449" max="8449" width="5.28515625" style="30" customWidth="1"/>
    <col min="8450" max="8450" width="26.140625" style="30" customWidth="1"/>
    <col min="8451" max="8451" width="10.5703125" style="30" customWidth="1"/>
    <col min="8452" max="8453" width="7" style="30" customWidth="1"/>
    <col min="8454" max="8454" width="7.140625" style="30" customWidth="1"/>
    <col min="8455" max="8455" width="7.28515625" style="30" customWidth="1"/>
    <col min="8456" max="8456" width="7.140625" style="30" customWidth="1"/>
    <col min="8457" max="8457" width="6.85546875" style="30" customWidth="1"/>
    <col min="8458" max="8459" width="8" style="30" customWidth="1"/>
    <col min="8460" max="8461" width="7.42578125" style="30" customWidth="1"/>
    <col min="8462" max="8463" width="9.7109375" style="30" customWidth="1"/>
    <col min="8464" max="8464" width="7.5703125" style="30" customWidth="1"/>
    <col min="8465" max="8704" width="8.7109375" style="30"/>
    <col min="8705" max="8705" width="5.28515625" style="30" customWidth="1"/>
    <col min="8706" max="8706" width="26.140625" style="30" customWidth="1"/>
    <col min="8707" max="8707" width="10.5703125" style="30" customWidth="1"/>
    <col min="8708" max="8709" width="7" style="30" customWidth="1"/>
    <col min="8710" max="8710" width="7.140625" style="30" customWidth="1"/>
    <col min="8711" max="8711" width="7.28515625" style="30" customWidth="1"/>
    <col min="8712" max="8712" width="7.140625" style="30" customWidth="1"/>
    <col min="8713" max="8713" width="6.85546875" style="30" customWidth="1"/>
    <col min="8714" max="8715" width="8" style="30" customWidth="1"/>
    <col min="8716" max="8717" width="7.42578125" style="30" customWidth="1"/>
    <col min="8718" max="8719" width="9.7109375" style="30" customWidth="1"/>
    <col min="8720" max="8720" width="7.5703125" style="30" customWidth="1"/>
    <col min="8721" max="8960" width="8.7109375" style="30"/>
    <col min="8961" max="8961" width="5.28515625" style="30" customWidth="1"/>
    <col min="8962" max="8962" width="26.140625" style="30" customWidth="1"/>
    <col min="8963" max="8963" width="10.5703125" style="30" customWidth="1"/>
    <col min="8964" max="8965" width="7" style="30" customWidth="1"/>
    <col min="8966" max="8966" width="7.140625" style="30" customWidth="1"/>
    <col min="8967" max="8967" width="7.28515625" style="30" customWidth="1"/>
    <col min="8968" max="8968" width="7.140625" style="30" customWidth="1"/>
    <col min="8969" max="8969" width="6.85546875" style="30" customWidth="1"/>
    <col min="8970" max="8971" width="8" style="30" customWidth="1"/>
    <col min="8972" max="8973" width="7.42578125" style="30" customWidth="1"/>
    <col min="8974" max="8975" width="9.7109375" style="30" customWidth="1"/>
    <col min="8976" max="8976" width="7.5703125" style="30" customWidth="1"/>
    <col min="8977" max="9216" width="8.7109375" style="30"/>
    <col min="9217" max="9217" width="5.28515625" style="30" customWidth="1"/>
    <col min="9218" max="9218" width="26.140625" style="30" customWidth="1"/>
    <col min="9219" max="9219" width="10.5703125" style="30" customWidth="1"/>
    <col min="9220" max="9221" width="7" style="30" customWidth="1"/>
    <col min="9222" max="9222" width="7.140625" style="30" customWidth="1"/>
    <col min="9223" max="9223" width="7.28515625" style="30" customWidth="1"/>
    <col min="9224" max="9224" width="7.140625" style="30" customWidth="1"/>
    <col min="9225" max="9225" width="6.85546875" style="30" customWidth="1"/>
    <col min="9226" max="9227" width="8" style="30" customWidth="1"/>
    <col min="9228" max="9229" width="7.42578125" style="30" customWidth="1"/>
    <col min="9230" max="9231" width="9.7109375" style="30" customWidth="1"/>
    <col min="9232" max="9232" width="7.5703125" style="30" customWidth="1"/>
    <col min="9233" max="9472" width="8.7109375" style="30"/>
    <col min="9473" max="9473" width="5.28515625" style="30" customWidth="1"/>
    <col min="9474" max="9474" width="26.140625" style="30" customWidth="1"/>
    <col min="9475" max="9475" width="10.5703125" style="30" customWidth="1"/>
    <col min="9476" max="9477" width="7" style="30" customWidth="1"/>
    <col min="9478" max="9478" width="7.140625" style="30" customWidth="1"/>
    <col min="9479" max="9479" width="7.28515625" style="30" customWidth="1"/>
    <col min="9480" max="9480" width="7.140625" style="30" customWidth="1"/>
    <col min="9481" max="9481" width="6.85546875" style="30" customWidth="1"/>
    <col min="9482" max="9483" width="8" style="30" customWidth="1"/>
    <col min="9484" max="9485" width="7.42578125" style="30" customWidth="1"/>
    <col min="9486" max="9487" width="9.7109375" style="30" customWidth="1"/>
    <col min="9488" max="9488" width="7.5703125" style="30" customWidth="1"/>
    <col min="9489" max="9728" width="8.7109375" style="30"/>
    <col min="9729" max="9729" width="5.28515625" style="30" customWidth="1"/>
    <col min="9730" max="9730" width="26.140625" style="30" customWidth="1"/>
    <col min="9731" max="9731" width="10.5703125" style="30" customWidth="1"/>
    <col min="9732" max="9733" width="7" style="30" customWidth="1"/>
    <col min="9734" max="9734" width="7.140625" style="30" customWidth="1"/>
    <col min="9735" max="9735" width="7.28515625" style="30" customWidth="1"/>
    <col min="9736" max="9736" width="7.140625" style="30" customWidth="1"/>
    <col min="9737" max="9737" width="6.85546875" style="30" customWidth="1"/>
    <col min="9738" max="9739" width="8" style="30" customWidth="1"/>
    <col min="9740" max="9741" width="7.42578125" style="30" customWidth="1"/>
    <col min="9742" max="9743" width="9.7109375" style="30" customWidth="1"/>
    <col min="9744" max="9744" width="7.5703125" style="30" customWidth="1"/>
    <col min="9745" max="9984" width="8.7109375" style="30"/>
    <col min="9985" max="9985" width="5.28515625" style="30" customWidth="1"/>
    <col min="9986" max="9986" width="26.140625" style="30" customWidth="1"/>
    <col min="9987" max="9987" width="10.5703125" style="30" customWidth="1"/>
    <col min="9988" max="9989" width="7" style="30" customWidth="1"/>
    <col min="9990" max="9990" width="7.140625" style="30" customWidth="1"/>
    <col min="9991" max="9991" width="7.28515625" style="30" customWidth="1"/>
    <col min="9992" max="9992" width="7.140625" style="30" customWidth="1"/>
    <col min="9993" max="9993" width="6.85546875" style="30" customWidth="1"/>
    <col min="9994" max="9995" width="8" style="30" customWidth="1"/>
    <col min="9996" max="9997" width="7.42578125" style="30" customWidth="1"/>
    <col min="9998" max="9999" width="9.7109375" style="30" customWidth="1"/>
    <col min="10000" max="10000" width="7.5703125" style="30" customWidth="1"/>
    <col min="10001" max="10240" width="8.7109375" style="30"/>
    <col min="10241" max="10241" width="5.28515625" style="30" customWidth="1"/>
    <col min="10242" max="10242" width="26.140625" style="30" customWidth="1"/>
    <col min="10243" max="10243" width="10.5703125" style="30" customWidth="1"/>
    <col min="10244" max="10245" width="7" style="30" customWidth="1"/>
    <col min="10246" max="10246" width="7.140625" style="30" customWidth="1"/>
    <col min="10247" max="10247" width="7.28515625" style="30" customWidth="1"/>
    <col min="10248" max="10248" width="7.140625" style="30" customWidth="1"/>
    <col min="10249" max="10249" width="6.85546875" style="30" customWidth="1"/>
    <col min="10250" max="10251" width="8" style="30" customWidth="1"/>
    <col min="10252" max="10253" width="7.42578125" style="30" customWidth="1"/>
    <col min="10254" max="10255" width="9.7109375" style="30" customWidth="1"/>
    <col min="10256" max="10256" width="7.5703125" style="30" customWidth="1"/>
    <col min="10257" max="10496" width="8.7109375" style="30"/>
    <col min="10497" max="10497" width="5.28515625" style="30" customWidth="1"/>
    <col min="10498" max="10498" width="26.140625" style="30" customWidth="1"/>
    <col min="10499" max="10499" width="10.5703125" style="30" customWidth="1"/>
    <col min="10500" max="10501" width="7" style="30" customWidth="1"/>
    <col min="10502" max="10502" width="7.140625" style="30" customWidth="1"/>
    <col min="10503" max="10503" width="7.28515625" style="30" customWidth="1"/>
    <col min="10504" max="10504" width="7.140625" style="30" customWidth="1"/>
    <col min="10505" max="10505" width="6.85546875" style="30" customWidth="1"/>
    <col min="10506" max="10507" width="8" style="30" customWidth="1"/>
    <col min="10508" max="10509" width="7.42578125" style="30" customWidth="1"/>
    <col min="10510" max="10511" width="9.7109375" style="30" customWidth="1"/>
    <col min="10512" max="10512" width="7.5703125" style="30" customWidth="1"/>
    <col min="10513" max="10752" width="8.7109375" style="30"/>
    <col min="10753" max="10753" width="5.28515625" style="30" customWidth="1"/>
    <col min="10754" max="10754" width="26.140625" style="30" customWidth="1"/>
    <col min="10755" max="10755" width="10.5703125" style="30" customWidth="1"/>
    <col min="10756" max="10757" width="7" style="30" customWidth="1"/>
    <col min="10758" max="10758" width="7.140625" style="30" customWidth="1"/>
    <col min="10759" max="10759" width="7.28515625" style="30" customWidth="1"/>
    <col min="10760" max="10760" width="7.140625" style="30" customWidth="1"/>
    <col min="10761" max="10761" width="6.85546875" style="30" customWidth="1"/>
    <col min="10762" max="10763" width="8" style="30" customWidth="1"/>
    <col min="10764" max="10765" width="7.42578125" style="30" customWidth="1"/>
    <col min="10766" max="10767" width="9.7109375" style="30" customWidth="1"/>
    <col min="10768" max="10768" width="7.5703125" style="30" customWidth="1"/>
    <col min="10769" max="11008" width="8.7109375" style="30"/>
    <col min="11009" max="11009" width="5.28515625" style="30" customWidth="1"/>
    <col min="11010" max="11010" width="26.140625" style="30" customWidth="1"/>
    <col min="11011" max="11011" width="10.5703125" style="30" customWidth="1"/>
    <col min="11012" max="11013" width="7" style="30" customWidth="1"/>
    <col min="11014" max="11014" width="7.140625" style="30" customWidth="1"/>
    <col min="11015" max="11015" width="7.28515625" style="30" customWidth="1"/>
    <col min="11016" max="11016" width="7.140625" style="30" customWidth="1"/>
    <col min="11017" max="11017" width="6.85546875" style="30" customWidth="1"/>
    <col min="11018" max="11019" width="8" style="30" customWidth="1"/>
    <col min="11020" max="11021" width="7.42578125" style="30" customWidth="1"/>
    <col min="11022" max="11023" width="9.7109375" style="30" customWidth="1"/>
    <col min="11024" max="11024" width="7.5703125" style="30" customWidth="1"/>
    <col min="11025" max="11264" width="8.7109375" style="30"/>
    <col min="11265" max="11265" width="5.28515625" style="30" customWidth="1"/>
    <col min="11266" max="11266" width="26.140625" style="30" customWidth="1"/>
    <col min="11267" max="11267" width="10.5703125" style="30" customWidth="1"/>
    <col min="11268" max="11269" width="7" style="30" customWidth="1"/>
    <col min="11270" max="11270" width="7.140625" style="30" customWidth="1"/>
    <col min="11271" max="11271" width="7.28515625" style="30" customWidth="1"/>
    <col min="11272" max="11272" width="7.140625" style="30" customWidth="1"/>
    <col min="11273" max="11273" width="6.85546875" style="30" customWidth="1"/>
    <col min="11274" max="11275" width="8" style="30" customWidth="1"/>
    <col min="11276" max="11277" width="7.42578125" style="30" customWidth="1"/>
    <col min="11278" max="11279" width="9.7109375" style="30" customWidth="1"/>
    <col min="11280" max="11280" width="7.5703125" style="30" customWidth="1"/>
    <col min="11281" max="11520" width="8.7109375" style="30"/>
    <col min="11521" max="11521" width="5.28515625" style="30" customWidth="1"/>
    <col min="11522" max="11522" width="26.140625" style="30" customWidth="1"/>
    <col min="11523" max="11523" width="10.5703125" style="30" customWidth="1"/>
    <col min="11524" max="11525" width="7" style="30" customWidth="1"/>
    <col min="11526" max="11526" width="7.140625" style="30" customWidth="1"/>
    <col min="11527" max="11527" width="7.28515625" style="30" customWidth="1"/>
    <col min="11528" max="11528" width="7.140625" style="30" customWidth="1"/>
    <col min="11529" max="11529" width="6.85546875" style="30" customWidth="1"/>
    <col min="11530" max="11531" width="8" style="30" customWidth="1"/>
    <col min="11532" max="11533" width="7.42578125" style="30" customWidth="1"/>
    <col min="11534" max="11535" width="9.7109375" style="30" customWidth="1"/>
    <col min="11536" max="11536" width="7.5703125" style="30" customWidth="1"/>
    <col min="11537" max="11776" width="8.7109375" style="30"/>
    <col min="11777" max="11777" width="5.28515625" style="30" customWidth="1"/>
    <col min="11778" max="11778" width="26.140625" style="30" customWidth="1"/>
    <col min="11779" max="11779" width="10.5703125" style="30" customWidth="1"/>
    <col min="11780" max="11781" width="7" style="30" customWidth="1"/>
    <col min="11782" max="11782" width="7.140625" style="30" customWidth="1"/>
    <col min="11783" max="11783" width="7.28515625" style="30" customWidth="1"/>
    <col min="11784" max="11784" width="7.140625" style="30" customWidth="1"/>
    <col min="11785" max="11785" width="6.85546875" style="30" customWidth="1"/>
    <col min="11786" max="11787" width="8" style="30" customWidth="1"/>
    <col min="11788" max="11789" width="7.42578125" style="30" customWidth="1"/>
    <col min="11790" max="11791" width="9.7109375" style="30" customWidth="1"/>
    <col min="11792" max="11792" width="7.5703125" style="30" customWidth="1"/>
    <col min="11793" max="12032" width="8.7109375" style="30"/>
    <col min="12033" max="12033" width="5.28515625" style="30" customWidth="1"/>
    <col min="12034" max="12034" width="26.140625" style="30" customWidth="1"/>
    <col min="12035" max="12035" width="10.5703125" style="30" customWidth="1"/>
    <col min="12036" max="12037" width="7" style="30" customWidth="1"/>
    <col min="12038" max="12038" width="7.140625" style="30" customWidth="1"/>
    <col min="12039" max="12039" width="7.28515625" style="30" customWidth="1"/>
    <col min="12040" max="12040" width="7.140625" style="30" customWidth="1"/>
    <col min="12041" max="12041" width="6.85546875" style="30" customWidth="1"/>
    <col min="12042" max="12043" width="8" style="30" customWidth="1"/>
    <col min="12044" max="12045" width="7.42578125" style="30" customWidth="1"/>
    <col min="12046" max="12047" width="9.7109375" style="30" customWidth="1"/>
    <col min="12048" max="12048" width="7.5703125" style="30" customWidth="1"/>
    <col min="12049" max="12288" width="8.7109375" style="30"/>
    <col min="12289" max="12289" width="5.28515625" style="30" customWidth="1"/>
    <col min="12290" max="12290" width="26.140625" style="30" customWidth="1"/>
    <col min="12291" max="12291" width="10.5703125" style="30" customWidth="1"/>
    <col min="12292" max="12293" width="7" style="30" customWidth="1"/>
    <col min="12294" max="12294" width="7.140625" style="30" customWidth="1"/>
    <col min="12295" max="12295" width="7.28515625" style="30" customWidth="1"/>
    <col min="12296" max="12296" width="7.140625" style="30" customWidth="1"/>
    <col min="12297" max="12297" width="6.85546875" style="30" customWidth="1"/>
    <col min="12298" max="12299" width="8" style="30" customWidth="1"/>
    <col min="12300" max="12301" width="7.42578125" style="30" customWidth="1"/>
    <col min="12302" max="12303" width="9.7109375" style="30" customWidth="1"/>
    <col min="12304" max="12304" width="7.5703125" style="30" customWidth="1"/>
    <col min="12305" max="12544" width="8.7109375" style="30"/>
    <col min="12545" max="12545" width="5.28515625" style="30" customWidth="1"/>
    <col min="12546" max="12546" width="26.140625" style="30" customWidth="1"/>
    <col min="12547" max="12547" width="10.5703125" style="30" customWidth="1"/>
    <col min="12548" max="12549" width="7" style="30" customWidth="1"/>
    <col min="12550" max="12550" width="7.140625" style="30" customWidth="1"/>
    <col min="12551" max="12551" width="7.28515625" style="30" customWidth="1"/>
    <col min="12552" max="12552" width="7.140625" style="30" customWidth="1"/>
    <col min="12553" max="12553" width="6.85546875" style="30" customWidth="1"/>
    <col min="12554" max="12555" width="8" style="30" customWidth="1"/>
    <col min="12556" max="12557" width="7.42578125" style="30" customWidth="1"/>
    <col min="12558" max="12559" width="9.7109375" style="30" customWidth="1"/>
    <col min="12560" max="12560" width="7.5703125" style="30" customWidth="1"/>
    <col min="12561" max="12800" width="8.7109375" style="30"/>
    <col min="12801" max="12801" width="5.28515625" style="30" customWidth="1"/>
    <col min="12802" max="12802" width="26.140625" style="30" customWidth="1"/>
    <col min="12803" max="12803" width="10.5703125" style="30" customWidth="1"/>
    <col min="12804" max="12805" width="7" style="30" customWidth="1"/>
    <col min="12806" max="12806" width="7.140625" style="30" customWidth="1"/>
    <col min="12807" max="12807" width="7.28515625" style="30" customWidth="1"/>
    <col min="12808" max="12808" width="7.140625" style="30" customWidth="1"/>
    <col min="12809" max="12809" width="6.85546875" style="30" customWidth="1"/>
    <col min="12810" max="12811" width="8" style="30" customWidth="1"/>
    <col min="12812" max="12813" width="7.42578125" style="30" customWidth="1"/>
    <col min="12814" max="12815" width="9.7109375" style="30" customWidth="1"/>
    <col min="12816" max="12816" width="7.5703125" style="30" customWidth="1"/>
    <col min="12817" max="13056" width="8.7109375" style="30"/>
    <col min="13057" max="13057" width="5.28515625" style="30" customWidth="1"/>
    <col min="13058" max="13058" width="26.140625" style="30" customWidth="1"/>
    <col min="13059" max="13059" width="10.5703125" style="30" customWidth="1"/>
    <col min="13060" max="13061" width="7" style="30" customWidth="1"/>
    <col min="13062" max="13062" width="7.140625" style="30" customWidth="1"/>
    <col min="13063" max="13063" width="7.28515625" style="30" customWidth="1"/>
    <col min="13064" max="13064" width="7.140625" style="30" customWidth="1"/>
    <col min="13065" max="13065" width="6.85546875" style="30" customWidth="1"/>
    <col min="13066" max="13067" width="8" style="30" customWidth="1"/>
    <col min="13068" max="13069" width="7.42578125" style="30" customWidth="1"/>
    <col min="13070" max="13071" width="9.7109375" style="30" customWidth="1"/>
    <col min="13072" max="13072" width="7.5703125" style="30" customWidth="1"/>
    <col min="13073" max="13312" width="8.7109375" style="30"/>
    <col min="13313" max="13313" width="5.28515625" style="30" customWidth="1"/>
    <col min="13314" max="13314" width="26.140625" style="30" customWidth="1"/>
    <col min="13315" max="13315" width="10.5703125" style="30" customWidth="1"/>
    <col min="13316" max="13317" width="7" style="30" customWidth="1"/>
    <col min="13318" max="13318" width="7.140625" style="30" customWidth="1"/>
    <col min="13319" max="13319" width="7.28515625" style="30" customWidth="1"/>
    <col min="13320" max="13320" width="7.140625" style="30" customWidth="1"/>
    <col min="13321" max="13321" width="6.85546875" style="30" customWidth="1"/>
    <col min="13322" max="13323" width="8" style="30" customWidth="1"/>
    <col min="13324" max="13325" width="7.42578125" style="30" customWidth="1"/>
    <col min="13326" max="13327" width="9.7109375" style="30" customWidth="1"/>
    <col min="13328" max="13328" width="7.5703125" style="30" customWidth="1"/>
    <col min="13329" max="13568" width="8.7109375" style="30"/>
    <col min="13569" max="13569" width="5.28515625" style="30" customWidth="1"/>
    <col min="13570" max="13570" width="26.140625" style="30" customWidth="1"/>
    <col min="13571" max="13571" width="10.5703125" style="30" customWidth="1"/>
    <col min="13572" max="13573" width="7" style="30" customWidth="1"/>
    <col min="13574" max="13574" width="7.140625" style="30" customWidth="1"/>
    <col min="13575" max="13575" width="7.28515625" style="30" customWidth="1"/>
    <col min="13576" max="13576" width="7.140625" style="30" customWidth="1"/>
    <col min="13577" max="13577" width="6.85546875" style="30" customWidth="1"/>
    <col min="13578" max="13579" width="8" style="30" customWidth="1"/>
    <col min="13580" max="13581" width="7.42578125" style="30" customWidth="1"/>
    <col min="13582" max="13583" width="9.7109375" style="30" customWidth="1"/>
    <col min="13584" max="13584" width="7.5703125" style="30" customWidth="1"/>
    <col min="13585" max="13824" width="8.7109375" style="30"/>
    <col min="13825" max="13825" width="5.28515625" style="30" customWidth="1"/>
    <col min="13826" max="13826" width="26.140625" style="30" customWidth="1"/>
    <col min="13827" max="13827" width="10.5703125" style="30" customWidth="1"/>
    <col min="13828" max="13829" width="7" style="30" customWidth="1"/>
    <col min="13830" max="13830" width="7.140625" style="30" customWidth="1"/>
    <col min="13831" max="13831" width="7.28515625" style="30" customWidth="1"/>
    <col min="13832" max="13832" width="7.140625" style="30" customWidth="1"/>
    <col min="13833" max="13833" width="6.85546875" style="30" customWidth="1"/>
    <col min="13834" max="13835" width="8" style="30" customWidth="1"/>
    <col min="13836" max="13837" width="7.42578125" style="30" customWidth="1"/>
    <col min="13838" max="13839" width="9.7109375" style="30" customWidth="1"/>
    <col min="13840" max="13840" width="7.5703125" style="30" customWidth="1"/>
    <col min="13841" max="14080" width="8.7109375" style="30"/>
    <col min="14081" max="14081" width="5.28515625" style="30" customWidth="1"/>
    <col min="14082" max="14082" width="26.140625" style="30" customWidth="1"/>
    <col min="14083" max="14083" width="10.5703125" style="30" customWidth="1"/>
    <col min="14084" max="14085" width="7" style="30" customWidth="1"/>
    <col min="14086" max="14086" width="7.140625" style="30" customWidth="1"/>
    <col min="14087" max="14087" width="7.28515625" style="30" customWidth="1"/>
    <col min="14088" max="14088" width="7.140625" style="30" customWidth="1"/>
    <col min="14089" max="14089" width="6.85546875" style="30" customWidth="1"/>
    <col min="14090" max="14091" width="8" style="30" customWidth="1"/>
    <col min="14092" max="14093" width="7.42578125" style="30" customWidth="1"/>
    <col min="14094" max="14095" width="9.7109375" style="30" customWidth="1"/>
    <col min="14096" max="14096" width="7.5703125" style="30" customWidth="1"/>
    <col min="14097" max="14336" width="8.7109375" style="30"/>
    <col min="14337" max="14337" width="5.28515625" style="30" customWidth="1"/>
    <col min="14338" max="14338" width="26.140625" style="30" customWidth="1"/>
    <col min="14339" max="14339" width="10.5703125" style="30" customWidth="1"/>
    <col min="14340" max="14341" width="7" style="30" customWidth="1"/>
    <col min="14342" max="14342" width="7.140625" style="30" customWidth="1"/>
    <col min="14343" max="14343" width="7.28515625" style="30" customWidth="1"/>
    <col min="14344" max="14344" width="7.140625" style="30" customWidth="1"/>
    <col min="14345" max="14345" width="6.85546875" style="30" customWidth="1"/>
    <col min="14346" max="14347" width="8" style="30" customWidth="1"/>
    <col min="14348" max="14349" width="7.42578125" style="30" customWidth="1"/>
    <col min="14350" max="14351" width="9.7109375" style="30" customWidth="1"/>
    <col min="14352" max="14352" width="7.5703125" style="30" customWidth="1"/>
    <col min="14353" max="14592" width="8.7109375" style="30"/>
    <col min="14593" max="14593" width="5.28515625" style="30" customWidth="1"/>
    <col min="14594" max="14594" width="26.140625" style="30" customWidth="1"/>
    <col min="14595" max="14595" width="10.5703125" style="30" customWidth="1"/>
    <col min="14596" max="14597" width="7" style="30" customWidth="1"/>
    <col min="14598" max="14598" width="7.140625" style="30" customWidth="1"/>
    <col min="14599" max="14599" width="7.28515625" style="30" customWidth="1"/>
    <col min="14600" max="14600" width="7.140625" style="30" customWidth="1"/>
    <col min="14601" max="14601" width="6.85546875" style="30" customWidth="1"/>
    <col min="14602" max="14603" width="8" style="30" customWidth="1"/>
    <col min="14604" max="14605" width="7.42578125" style="30" customWidth="1"/>
    <col min="14606" max="14607" width="9.7109375" style="30" customWidth="1"/>
    <col min="14608" max="14608" width="7.5703125" style="30" customWidth="1"/>
    <col min="14609" max="14848" width="8.7109375" style="30"/>
    <col min="14849" max="14849" width="5.28515625" style="30" customWidth="1"/>
    <col min="14850" max="14850" width="26.140625" style="30" customWidth="1"/>
    <col min="14851" max="14851" width="10.5703125" style="30" customWidth="1"/>
    <col min="14852" max="14853" width="7" style="30" customWidth="1"/>
    <col min="14854" max="14854" width="7.140625" style="30" customWidth="1"/>
    <col min="14855" max="14855" width="7.28515625" style="30" customWidth="1"/>
    <col min="14856" max="14856" width="7.140625" style="30" customWidth="1"/>
    <col min="14857" max="14857" width="6.85546875" style="30" customWidth="1"/>
    <col min="14858" max="14859" width="8" style="30" customWidth="1"/>
    <col min="14860" max="14861" width="7.42578125" style="30" customWidth="1"/>
    <col min="14862" max="14863" width="9.7109375" style="30" customWidth="1"/>
    <col min="14864" max="14864" width="7.5703125" style="30" customWidth="1"/>
    <col min="14865" max="15104" width="8.7109375" style="30"/>
    <col min="15105" max="15105" width="5.28515625" style="30" customWidth="1"/>
    <col min="15106" max="15106" width="26.140625" style="30" customWidth="1"/>
    <col min="15107" max="15107" width="10.5703125" style="30" customWidth="1"/>
    <col min="15108" max="15109" width="7" style="30" customWidth="1"/>
    <col min="15110" max="15110" width="7.140625" style="30" customWidth="1"/>
    <col min="15111" max="15111" width="7.28515625" style="30" customWidth="1"/>
    <col min="15112" max="15112" width="7.140625" style="30" customWidth="1"/>
    <col min="15113" max="15113" width="6.85546875" style="30" customWidth="1"/>
    <col min="15114" max="15115" width="8" style="30" customWidth="1"/>
    <col min="15116" max="15117" width="7.42578125" style="30" customWidth="1"/>
    <col min="15118" max="15119" width="9.7109375" style="30" customWidth="1"/>
    <col min="15120" max="15120" width="7.5703125" style="30" customWidth="1"/>
    <col min="15121" max="15360" width="8.7109375" style="30"/>
    <col min="15361" max="15361" width="5.28515625" style="30" customWidth="1"/>
    <col min="15362" max="15362" width="26.140625" style="30" customWidth="1"/>
    <col min="15363" max="15363" width="10.5703125" style="30" customWidth="1"/>
    <col min="15364" max="15365" width="7" style="30" customWidth="1"/>
    <col min="15366" max="15366" width="7.140625" style="30" customWidth="1"/>
    <col min="15367" max="15367" width="7.28515625" style="30" customWidth="1"/>
    <col min="15368" max="15368" width="7.140625" style="30" customWidth="1"/>
    <col min="15369" max="15369" width="6.85546875" style="30" customWidth="1"/>
    <col min="15370" max="15371" width="8" style="30" customWidth="1"/>
    <col min="15372" max="15373" width="7.42578125" style="30" customWidth="1"/>
    <col min="15374" max="15375" width="9.7109375" style="30" customWidth="1"/>
    <col min="15376" max="15376" width="7.5703125" style="30" customWidth="1"/>
    <col min="15377" max="15616" width="8.7109375" style="30"/>
    <col min="15617" max="15617" width="5.28515625" style="30" customWidth="1"/>
    <col min="15618" max="15618" width="26.140625" style="30" customWidth="1"/>
    <col min="15619" max="15619" width="10.5703125" style="30" customWidth="1"/>
    <col min="15620" max="15621" width="7" style="30" customWidth="1"/>
    <col min="15622" max="15622" width="7.140625" style="30" customWidth="1"/>
    <col min="15623" max="15623" width="7.28515625" style="30" customWidth="1"/>
    <col min="15624" max="15624" width="7.140625" style="30" customWidth="1"/>
    <col min="15625" max="15625" width="6.85546875" style="30" customWidth="1"/>
    <col min="15626" max="15627" width="8" style="30" customWidth="1"/>
    <col min="15628" max="15629" width="7.42578125" style="30" customWidth="1"/>
    <col min="15630" max="15631" width="9.7109375" style="30" customWidth="1"/>
    <col min="15632" max="15632" width="7.5703125" style="30" customWidth="1"/>
    <col min="15633" max="15872" width="8.7109375" style="30"/>
    <col min="15873" max="15873" width="5.28515625" style="30" customWidth="1"/>
    <col min="15874" max="15874" width="26.140625" style="30" customWidth="1"/>
    <col min="15875" max="15875" width="10.5703125" style="30" customWidth="1"/>
    <col min="15876" max="15877" width="7" style="30" customWidth="1"/>
    <col min="15878" max="15878" width="7.140625" style="30" customWidth="1"/>
    <col min="15879" max="15879" width="7.28515625" style="30" customWidth="1"/>
    <col min="15880" max="15880" width="7.140625" style="30" customWidth="1"/>
    <col min="15881" max="15881" width="6.85546875" style="30" customWidth="1"/>
    <col min="15882" max="15883" width="8" style="30" customWidth="1"/>
    <col min="15884" max="15885" width="7.42578125" style="30" customWidth="1"/>
    <col min="15886" max="15887" width="9.7109375" style="30" customWidth="1"/>
    <col min="15888" max="15888" width="7.5703125" style="30" customWidth="1"/>
    <col min="15889" max="16128" width="8.7109375" style="30"/>
    <col min="16129" max="16129" width="5.28515625" style="30" customWidth="1"/>
    <col min="16130" max="16130" width="26.140625" style="30" customWidth="1"/>
    <col min="16131" max="16131" width="10.5703125" style="30" customWidth="1"/>
    <col min="16132" max="16133" width="7" style="30" customWidth="1"/>
    <col min="16134" max="16134" width="7.140625" style="30" customWidth="1"/>
    <col min="16135" max="16135" width="7.28515625" style="30" customWidth="1"/>
    <col min="16136" max="16136" width="7.140625" style="30" customWidth="1"/>
    <col min="16137" max="16137" width="6.85546875" style="30" customWidth="1"/>
    <col min="16138" max="16139" width="8" style="30" customWidth="1"/>
    <col min="16140" max="16141" width="7.42578125" style="30" customWidth="1"/>
    <col min="16142" max="16143" width="9.7109375" style="30" customWidth="1"/>
    <col min="16144" max="16144" width="7.5703125" style="30" customWidth="1"/>
    <col min="16145" max="16384" width="8.7109375" style="30"/>
  </cols>
  <sheetData>
    <row r="1" spans="1:17" ht="23.45" customHeight="1" x14ac:dyDescent="0.25">
      <c r="A1" s="418" t="s">
        <v>155</v>
      </c>
      <c r="B1" s="429"/>
      <c r="C1" s="429"/>
      <c r="D1" s="429"/>
      <c r="E1" s="429"/>
      <c r="F1" s="429"/>
      <c r="G1" s="429"/>
      <c r="H1" s="429"/>
      <c r="I1" s="429"/>
      <c r="J1" s="429"/>
      <c r="K1" s="121"/>
      <c r="L1" s="121"/>
      <c r="M1" s="121"/>
      <c r="N1" s="121"/>
      <c r="O1" s="5"/>
      <c r="P1" s="5"/>
      <c r="Q1" s="5"/>
    </row>
    <row r="2" spans="1:17" ht="19.5" customHeight="1" x14ac:dyDescent="0.25">
      <c r="A2" s="430" t="s">
        <v>235</v>
      </c>
      <c r="B2" s="431"/>
      <c r="C2" s="431"/>
      <c r="D2" s="431"/>
      <c r="E2" s="431"/>
      <c r="F2" s="431"/>
      <c r="G2" s="431"/>
      <c r="H2" s="431"/>
      <c r="I2" s="431"/>
      <c r="J2" s="431"/>
      <c r="K2" s="418"/>
      <c r="L2" s="418"/>
      <c r="M2" s="419"/>
      <c r="N2" s="419"/>
      <c r="O2" s="5"/>
      <c r="P2" s="5"/>
      <c r="Q2" s="5"/>
    </row>
    <row r="3" spans="1:17" ht="14.1" customHeight="1" x14ac:dyDescent="0.25">
      <c r="A3" s="3"/>
      <c r="B3" s="3"/>
      <c r="C3" s="3"/>
      <c r="D3" s="5"/>
      <c r="E3" s="5"/>
      <c r="F3" s="5"/>
      <c r="G3" s="5"/>
      <c r="H3" s="5"/>
      <c r="I3" s="5"/>
      <c r="J3" s="5"/>
      <c r="K3" s="5"/>
      <c r="L3" s="5"/>
      <c r="M3" s="5"/>
      <c r="N3" s="5"/>
      <c r="O3" s="5"/>
      <c r="P3" s="5"/>
      <c r="Q3" s="5"/>
    </row>
    <row r="4" spans="1:17" ht="24.95" customHeight="1" x14ac:dyDescent="0.3">
      <c r="A4" s="317" t="s">
        <v>81</v>
      </c>
      <c r="B4" s="317"/>
      <c r="C4" s="317"/>
      <c r="D4" s="317"/>
      <c r="E4" s="317"/>
      <c r="F4" s="317"/>
      <c r="G4" s="317"/>
      <c r="H4" s="317"/>
      <c r="I4" s="317"/>
      <c r="J4" s="317"/>
      <c r="K4" s="317"/>
      <c r="L4" s="317"/>
      <c r="M4" s="317"/>
      <c r="N4" s="317"/>
      <c r="O4" s="317"/>
      <c r="P4" s="317"/>
      <c r="Q4" s="317"/>
    </row>
    <row r="5" spans="1:17" s="60" customFormat="1" ht="21.75" customHeight="1" x14ac:dyDescent="0.25">
      <c r="A5" s="420" t="s">
        <v>0</v>
      </c>
      <c r="B5" s="420" t="s">
        <v>1</v>
      </c>
      <c r="C5" s="318" t="s">
        <v>18</v>
      </c>
      <c r="D5" s="320" t="s">
        <v>2</v>
      </c>
      <c r="E5" s="424"/>
      <c r="F5" s="424"/>
      <c r="G5" s="424"/>
      <c r="H5" s="424"/>
      <c r="I5" s="424"/>
      <c r="J5" s="424"/>
      <c r="K5" s="424"/>
      <c r="L5" s="424"/>
      <c r="M5" s="424"/>
      <c r="N5" s="321"/>
      <c r="O5" s="425" t="s">
        <v>4</v>
      </c>
      <c r="P5" s="318" t="s">
        <v>5</v>
      </c>
    </row>
    <row r="6" spans="1:17" s="60" customFormat="1" ht="36.75" customHeight="1" x14ac:dyDescent="0.25">
      <c r="A6" s="421"/>
      <c r="B6" s="421"/>
      <c r="C6" s="423"/>
      <c r="D6" s="428" t="s">
        <v>680</v>
      </c>
      <c r="E6" s="428"/>
      <c r="F6" s="428"/>
      <c r="G6" s="428"/>
      <c r="H6" s="428"/>
      <c r="I6" s="320" t="s">
        <v>681</v>
      </c>
      <c r="J6" s="424"/>
      <c r="K6" s="424"/>
      <c r="L6" s="424"/>
      <c r="M6" s="321"/>
      <c r="N6" s="287" t="s">
        <v>391</v>
      </c>
      <c r="O6" s="426"/>
      <c r="P6" s="423"/>
    </row>
    <row r="7" spans="1:17" s="60" customFormat="1" ht="75" customHeight="1" x14ac:dyDescent="0.25">
      <c r="A7" s="422"/>
      <c r="B7" s="422"/>
      <c r="C7" s="319"/>
      <c r="D7" s="7" t="s">
        <v>392</v>
      </c>
      <c r="E7" s="12" t="s">
        <v>393</v>
      </c>
      <c r="F7" s="8" t="s">
        <v>394</v>
      </c>
      <c r="G7" s="7" t="s">
        <v>395</v>
      </c>
      <c r="H7" s="7" t="s">
        <v>396</v>
      </c>
      <c r="I7" s="7" t="s">
        <v>682</v>
      </c>
      <c r="J7" s="118" t="s">
        <v>438</v>
      </c>
      <c r="K7" s="118" t="s">
        <v>683</v>
      </c>
      <c r="L7" s="118" t="s">
        <v>440</v>
      </c>
      <c r="M7" s="118" t="s">
        <v>684</v>
      </c>
      <c r="N7" s="287"/>
      <c r="O7" s="427"/>
      <c r="P7" s="319"/>
    </row>
    <row r="8" spans="1:17" s="60" customFormat="1" ht="20.100000000000001" customHeight="1" x14ac:dyDescent="0.25">
      <c r="A8" s="205">
        <v>1</v>
      </c>
      <c r="B8" s="68" t="s">
        <v>238</v>
      </c>
      <c r="C8" s="206">
        <v>0.7</v>
      </c>
      <c r="D8" s="207">
        <v>0.03</v>
      </c>
      <c r="E8" s="207">
        <v>0.03</v>
      </c>
      <c r="F8" s="207"/>
      <c r="G8" s="207">
        <v>0.01</v>
      </c>
      <c r="H8" s="207">
        <v>0.02</v>
      </c>
      <c r="I8" s="207">
        <v>0.06</v>
      </c>
      <c r="J8" s="207">
        <v>0.04</v>
      </c>
      <c r="K8" s="207">
        <v>0.03</v>
      </c>
      <c r="L8" s="207">
        <v>0.04</v>
      </c>
      <c r="M8" s="207">
        <v>0.03</v>
      </c>
      <c r="N8" s="50">
        <f t="shared" ref="N8:N39" si="0">SUM(D8:M8)</f>
        <v>0.29000000000000004</v>
      </c>
      <c r="O8" s="51">
        <f t="shared" ref="O8:O39" si="1">C8+N8</f>
        <v>0.99</v>
      </c>
      <c r="P8" s="61">
        <f>IF(O8&gt;=90%,50,IF(AND(80%&lt;=O8,O8&lt;90%),45,IF(AND(70%&lt;=O8,O8&lt;80%),40,IF(AND(60%&lt;=O8,O8&lt;70%),30,IF(AND(50%&lt;=O8,O8&lt;60%),25,IF(O8&lt;50%,0,""))))))</f>
        <v>50</v>
      </c>
    </row>
    <row r="9" spans="1:17" s="60" customFormat="1" ht="20.100000000000001" customHeight="1" x14ac:dyDescent="0.25">
      <c r="A9" s="205">
        <f>A8+1</f>
        <v>2</v>
      </c>
      <c r="B9" s="68" t="s">
        <v>239</v>
      </c>
      <c r="C9" s="206">
        <v>0.7</v>
      </c>
      <c r="D9" s="207">
        <v>0.03</v>
      </c>
      <c r="E9" s="207">
        <v>0.03</v>
      </c>
      <c r="F9" s="207">
        <v>0.01</v>
      </c>
      <c r="G9" s="207">
        <v>0.01</v>
      </c>
      <c r="H9" s="207">
        <v>0.02</v>
      </c>
      <c r="I9" s="207">
        <v>0.06</v>
      </c>
      <c r="J9" s="207">
        <v>0.04</v>
      </c>
      <c r="K9" s="207"/>
      <c r="L9" s="207">
        <v>0.04</v>
      </c>
      <c r="M9" s="207"/>
      <c r="N9" s="50">
        <f t="shared" si="0"/>
        <v>0.24</v>
      </c>
      <c r="O9" s="51">
        <f t="shared" si="1"/>
        <v>0.94</v>
      </c>
      <c r="P9" s="61">
        <f t="shared" ref="P9:P39" si="2">IF(O9&gt;=90%,50,IF(AND(80%&lt;=O9,O9&lt;90%),45,IF(AND(70%&lt;=O9,O9&lt;80%),40,IF(AND(60%&lt;=O9,O9&lt;70%),30,IF(AND(50%&lt;=O9,O9&lt;60%),25,IF(O9&lt;50%,0,""))))))</f>
        <v>50</v>
      </c>
    </row>
    <row r="10" spans="1:17" s="60" customFormat="1" ht="20.100000000000001" customHeight="1" x14ac:dyDescent="0.25">
      <c r="A10" s="205">
        <f t="shared" ref="A10:A39" si="3">A9+1</f>
        <v>3</v>
      </c>
      <c r="B10" s="68" t="s">
        <v>240</v>
      </c>
      <c r="C10" s="206">
        <v>0.7</v>
      </c>
      <c r="D10" s="207">
        <v>0.03</v>
      </c>
      <c r="E10" s="207"/>
      <c r="F10" s="207">
        <v>0.01</v>
      </c>
      <c r="G10" s="207">
        <v>0.01</v>
      </c>
      <c r="H10" s="207"/>
      <c r="I10" s="207"/>
      <c r="J10" s="207"/>
      <c r="K10" s="207"/>
      <c r="L10" s="207">
        <v>0.04</v>
      </c>
      <c r="M10" s="207">
        <v>0.03</v>
      </c>
      <c r="N10" s="50">
        <f t="shared" si="0"/>
        <v>0.12</v>
      </c>
      <c r="O10" s="51">
        <f t="shared" si="1"/>
        <v>0.82</v>
      </c>
      <c r="P10" s="61">
        <f t="shared" si="2"/>
        <v>45</v>
      </c>
    </row>
    <row r="11" spans="1:17" s="60" customFormat="1" ht="20.100000000000001" customHeight="1" x14ac:dyDescent="0.25">
      <c r="A11" s="205">
        <f t="shared" si="3"/>
        <v>4</v>
      </c>
      <c r="B11" s="68" t="s">
        <v>241</v>
      </c>
      <c r="C11" s="206">
        <v>0.7</v>
      </c>
      <c r="D11" s="207">
        <v>0.03</v>
      </c>
      <c r="E11" s="207"/>
      <c r="F11" s="207">
        <v>0.01</v>
      </c>
      <c r="G11" s="207">
        <v>0.01</v>
      </c>
      <c r="H11" s="207">
        <v>0.02</v>
      </c>
      <c r="I11" s="207"/>
      <c r="J11" s="207"/>
      <c r="K11" s="207"/>
      <c r="L11" s="207">
        <v>0.04</v>
      </c>
      <c r="M11" s="207">
        <v>0.03</v>
      </c>
      <c r="N11" s="50">
        <f t="shared" si="0"/>
        <v>0.14000000000000001</v>
      </c>
      <c r="O11" s="51">
        <f t="shared" si="1"/>
        <v>0.84</v>
      </c>
      <c r="P11" s="61">
        <f t="shared" si="2"/>
        <v>45</v>
      </c>
    </row>
    <row r="12" spans="1:17" s="60" customFormat="1" ht="20.100000000000001" customHeight="1" x14ac:dyDescent="0.25">
      <c r="A12" s="205">
        <f t="shared" si="3"/>
        <v>5</v>
      </c>
      <c r="B12" s="68" t="s">
        <v>242</v>
      </c>
      <c r="C12" s="206">
        <v>0.7</v>
      </c>
      <c r="D12" s="207">
        <v>0.03</v>
      </c>
      <c r="E12" s="207">
        <v>0.03</v>
      </c>
      <c r="F12" s="207">
        <v>0.01</v>
      </c>
      <c r="G12" s="207">
        <v>0.01</v>
      </c>
      <c r="H12" s="207"/>
      <c r="I12" s="207"/>
      <c r="J12" s="207">
        <v>0.04</v>
      </c>
      <c r="K12" s="207">
        <v>0.03</v>
      </c>
      <c r="L12" s="207"/>
      <c r="M12" s="207"/>
      <c r="N12" s="50">
        <f t="shared" si="0"/>
        <v>0.15</v>
      </c>
      <c r="O12" s="51">
        <f t="shared" si="1"/>
        <v>0.85</v>
      </c>
      <c r="P12" s="61">
        <f t="shared" si="2"/>
        <v>45</v>
      </c>
    </row>
    <row r="13" spans="1:17" s="60" customFormat="1" ht="20.100000000000001" customHeight="1" x14ac:dyDescent="0.25">
      <c r="A13" s="205">
        <f t="shared" si="3"/>
        <v>6</v>
      </c>
      <c r="B13" s="68" t="s">
        <v>243</v>
      </c>
      <c r="C13" s="206">
        <v>0.7</v>
      </c>
      <c r="D13" s="207"/>
      <c r="E13" s="207">
        <v>0.03</v>
      </c>
      <c r="F13" s="207">
        <v>0.01</v>
      </c>
      <c r="G13" s="207"/>
      <c r="H13" s="207">
        <v>0.02</v>
      </c>
      <c r="I13" s="207"/>
      <c r="J13" s="207"/>
      <c r="K13" s="207"/>
      <c r="L13" s="207">
        <v>0.04</v>
      </c>
      <c r="M13" s="207"/>
      <c r="N13" s="50">
        <f t="shared" si="0"/>
        <v>0.1</v>
      </c>
      <c r="O13" s="51">
        <f t="shared" si="1"/>
        <v>0.79999999999999993</v>
      </c>
      <c r="P13" s="61">
        <f t="shared" si="2"/>
        <v>45</v>
      </c>
    </row>
    <row r="14" spans="1:17" s="60" customFormat="1" ht="20.100000000000001" customHeight="1" x14ac:dyDescent="0.25">
      <c r="A14" s="205">
        <f t="shared" si="3"/>
        <v>7</v>
      </c>
      <c r="B14" s="69" t="s">
        <v>244</v>
      </c>
      <c r="C14" s="206">
        <v>0.7</v>
      </c>
      <c r="D14" s="207"/>
      <c r="E14" s="207"/>
      <c r="F14" s="207"/>
      <c r="G14" s="207"/>
      <c r="H14" s="207"/>
      <c r="I14" s="207"/>
      <c r="J14" s="207"/>
      <c r="K14" s="207"/>
      <c r="L14" s="207"/>
      <c r="M14" s="207"/>
      <c r="N14" s="50">
        <f t="shared" si="0"/>
        <v>0</v>
      </c>
      <c r="O14" s="51">
        <f t="shared" si="1"/>
        <v>0.7</v>
      </c>
      <c r="P14" s="61">
        <f t="shared" si="2"/>
        <v>40</v>
      </c>
    </row>
    <row r="15" spans="1:17" s="60" customFormat="1" ht="20.100000000000001" customHeight="1" x14ac:dyDescent="0.25">
      <c r="A15" s="205">
        <f t="shared" si="3"/>
        <v>8</v>
      </c>
      <c r="B15" s="68" t="s">
        <v>245</v>
      </c>
      <c r="C15" s="206">
        <v>0.7</v>
      </c>
      <c r="D15" s="207"/>
      <c r="E15" s="207"/>
      <c r="F15" s="207"/>
      <c r="G15" s="207"/>
      <c r="H15" s="207"/>
      <c r="I15" s="207"/>
      <c r="J15" s="207"/>
      <c r="K15" s="207"/>
      <c r="L15" s="207"/>
      <c r="M15" s="207"/>
      <c r="N15" s="50">
        <f t="shared" si="0"/>
        <v>0</v>
      </c>
      <c r="O15" s="51">
        <f t="shared" si="1"/>
        <v>0.7</v>
      </c>
      <c r="P15" s="61">
        <f t="shared" si="2"/>
        <v>40</v>
      </c>
    </row>
    <row r="16" spans="1:17" s="60" customFormat="1" ht="20.100000000000001" customHeight="1" x14ac:dyDescent="0.25">
      <c r="A16" s="205">
        <f t="shared" si="3"/>
        <v>9</v>
      </c>
      <c r="B16" s="68" t="s">
        <v>246</v>
      </c>
      <c r="C16" s="206">
        <v>0.7</v>
      </c>
      <c r="D16" s="207">
        <v>0.03</v>
      </c>
      <c r="E16" s="207"/>
      <c r="F16" s="207">
        <v>0.01</v>
      </c>
      <c r="G16" s="207"/>
      <c r="H16" s="207">
        <v>0.02</v>
      </c>
      <c r="I16" s="207">
        <v>0.06</v>
      </c>
      <c r="J16" s="207">
        <v>0.04</v>
      </c>
      <c r="K16" s="207">
        <v>0.03</v>
      </c>
      <c r="L16" s="207"/>
      <c r="M16" s="207">
        <v>0.03</v>
      </c>
      <c r="N16" s="50">
        <f t="shared" si="0"/>
        <v>0.22</v>
      </c>
      <c r="O16" s="51">
        <f t="shared" si="1"/>
        <v>0.91999999999999993</v>
      </c>
      <c r="P16" s="61">
        <f t="shared" si="2"/>
        <v>50</v>
      </c>
    </row>
    <row r="17" spans="1:16" s="60" customFormat="1" ht="20.100000000000001" customHeight="1" x14ac:dyDescent="0.25">
      <c r="A17" s="205">
        <f t="shared" si="3"/>
        <v>10</v>
      </c>
      <c r="B17" s="69" t="s">
        <v>247</v>
      </c>
      <c r="C17" s="206">
        <v>0.7</v>
      </c>
      <c r="D17" s="207"/>
      <c r="E17" s="207"/>
      <c r="F17" s="207"/>
      <c r="G17" s="207"/>
      <c r="H17" s="207">
        <v>0.02</v>
      </c>
      <c r="I17" s="207"/>
      <c r="J17" s="207"/>
      <c r="K17" s="207"/>
      <c r="L17" s="207"/>
      <c r="M17" s="207"/>
      <c r="N17" s="50">
        <f t="shared" si="0"/>
        <v>0.02</v>
      </c>
      <c r="O17" s="51">
        <f t="shared" si="1"/>
        <v>0.72</v>
      </c>
      <c r="P17" s="61">
        <f t="shared" si="2"/>
        <v>40</v>
      </c>
    </row>
    <row r="18" spans="1:16" s="60" customFormat="1" ht="20.100000000000001" customHeight="1" x14ac:dyDescent="0.25">
      <c r="A18" s="205">
        <f t="shared" si="3"/>
        <v>11</v>
      </c>
      <c r="B18" s="68" t="s">
        <v>248</v>
      </c>
      <c r="C18" s="206">
        <v>0.7</v>
      </c>
      <c r="D18" s="207"/>
      <c r="E18" s="207"/>
      <c r="F18" s="207"/>
      <c r="G18" s="207"/>
      <c r="H18" s="207"/>
      <c r="I18" s="207"/>
      <c r="J18" s="207"/>
      <c r="K18" s="207"/>
      <c r="L18" s="207"/>
      <c r="M18" s="207"/>
      <c r="N18" s="50">
        <f t="shared" si="0"/>
        <v>0</v>
      </c>
      <c r="O18" s="51">
        <f t="shared" si="1"/>
        <v>0.7</v>
      </c>
      <c r="P18" s="61">
        <f t="shared" si="2"/>
        <v>40</v>
      </c>
    </row>
    <row r="19" spans="1:16" s="60" customFormat="1" ht="20.100000000000001" customHeight="1" x14ac:dyDescent="0.25">
      <c r="A19" s="205">
        <f t="shared" si="3"/>
        <v>12</v>
      </c>
      <c r="B19" s="68" t="s">
        <v>249</v>
      </c>
      <c r="C19" s="206">
        <v>0.7</v>
      </c>
      <c r="D19" s="207"/>
      <c r="E19" s="207">
        <v>0.03</v>
      </c>
      <c r="F19" s="207">
        <v>0.01</v>
      </c>
      <c r="G19" s="207"/>
      <c r="H19" s="207">
        <v>0.02</v>
      </c>
      <c r="I19" s="207"/>
      <c r="J19" s="207"/>
      <c r="K19" s="207"/>
      <c r="L19" s="207">
        <v>0.04</v>
      </c>
      <c r="M19" s="207"/>
      <c r="N19" s="50">
        <f t="shared" si="0"/>
        <v>0.1</v>
      </c>
      <c r="O19" s="51">
        <f t="shared" si="1"/>
        <v>0.79999999999999993</v>
      </c>
      <c r="P19" s="61">
        <f t="shared" si="2"/>
        <v>45</v>
      </c>
    </row>
    <row r="20" spans="1:16" s="60" customFormat="1" ht="20.100000000000001" customHeight="1" x14ac:dyDescent="0.25">
      <c r="A20" s="205">
        <f t="shared" si="3"/>
        <v>13</v>
      </c>
      <c r="B20" s="68" t="s">
        <v>250</v>
      </c>
      <c r="C20" s="206">
        <v>0.7</v>
      </c>
      <c r="D20" s="207">
        <v>0.03</v>
      </c>
      <c r="E20" s="207">
        <v>0.03</v>
      </c>
      <c r="F20" s="207">
        <v>0.01</v>
      </c>
      <c r="G20" s="207"/>
      <c r="H20" s="207">
        <v>0.02</v>
      </c>
      <c r="I20" s="207">
        <v>0.06</v>
      </c>
      <c r="J20" s="207">
        <v>0.04</v>
      </c>
      <c r="K20" s="207"/>
      <c r="L20" s="207"/>
      <c r="M20" s="207"/>
      <c r="N20" s="50">
        <f t="shared" si="0"/>
        <v>0.19</v>
      </c>
      <c r="O20" s="51">
        <f t="shared" si="1"/>
        <v>0.8899999999999999</v>
      </c>
      <c r="P20" s="61">
        <f t="shared" si="2"/>
        <v>45</v>
      </c>
    </row>
    <row r="21" spans="1:16" s="60" customFormat="1" ht="20.100000000000001" customHeight="1" x14ac:dyDescent="0.25">
      <c r="A21" s="205">
        <f t="shared" si="3"/>
        <v>14</v>
      </c>
      <c r="B21" s="68" t="s">
        <v>251</v>
      </c>
      <c r="C21" s="206">
        <v>0.7</v>
      </c>
      <c r="D21" s="207">
        <v>0.03</v>
      </c>
      <c r="E21" s="207"/>
      <c r="F21" s="207">
        <v>0.01</v>
      </c>
      <c r="G21" s="207"/>
      <c r="H21" s="207">
        <v>0.02</v>
      </c>
      <c r="I21" s="207"/>
      <c r="J21" s="207"/>
      <c r="K21" s="207"/>
      <c r="L21" s="207">
        <v>0.04</v>
      </c>
      <c r="M21" s="207"/>
      <c r="N21" s="50">
        <f t="shared" si="0"/>
        <v>0.1</v>
      </c>
      <c r="O21" s="51">
        <f t="shared" si="1"/>
        <v>0.79999999999999993</v>
      </c>
      <c r="P21" s="61">
        <f t="shared" si="2"/>
        <v>45</v>
      </c>
    </row>
    <row r="22" spans="1:16" s="60" customFormat="1" ht="20.100000000000001" customHeight="1" x14ac:dyDescent="0.25">
      <c r="A22" s="205">
        <f t="shared" si="3"/>
        <v>15</v>
      </c>
      <c r="B22" s="68" t="s">
        <v>252</v>
      </c>
      <c r="C22" s="206">
        <v>0.7</v>
      </c>
      <c r="D22" s="207">
        <v>0.03</v>
      </c>
      <c r="E22" s="207"/>
      <c r="F22" s="207">
        <v>0.01</v>
      </c>
      <c r="G22" s="207"/>
      <c r="H22" s="207">
        <v>0.02</v>
      </c>
      <c r="I22" s="207"/>
      <c r="J22" s="207"/>
      <c r="K22" s="207"/>
      <c r="L22" s="207">
        <v>0.04</v>
      </c>
      <c r="M22" s="207"/>
      <c r="N22" s="50">
        <f t="shared" si="0"/>
        <v>0.1</v>
      </c>
      <c r="O22" s="51">
        <f t="shared" si="1"/>
        <v>0.79999999999999993</v>
      </c>
      <c r="P22" s="61">
        <f t="shared" si="2"/>
        <v>45</v>
      </c>
    </row>
    <row r="23" spans="1:16" s="60" customFormat="1" ht="20.100000000000001" customHeight="1" x14ac:dyDescent="0.25">
      <c r="A23" s="205">
        <f t="shared" si="3"/>
        <v>16</v>
      </c>
      <c r="B23" s="68" t="s">
        <v>253</v>
      </c>
      <c r="C23" s="206">
        <v>0.7</v>
      </c>
      <c r="D23" s="207">
        <v>0.03</v>
      </c>
      <c r="E23" s="207"/>
      <c r="F23" s="207">
        <v>0.01</v>
      </c>
      <c r="G23" s="207"/>
      <c r="H23" s="207"/>
      <c r="I23" s="207"/>
      <c r="J23" s="207"/>
      <c r="K23" s="207">
        <v>0.03</v>
      </c>
      <c r="L23" s="207">
        <v>0.04</v>
      </c>
      <c r="M23" s="207"/>
      <c r="N23" s="50">
        <f t="shared" si="0"/>
        <v>0.11000000000000001</v>
      </c>
      <c r="O23" s="51">
        <f t="shared" si="1"/>
        <v>0.80999999999999994</v>
      </c>
      <c r="P23" s="61">
        <f t="shared" si="2"/>
        <v>45</v>
      </c>
    </row>
    <row r="24" spans="1:16" s="60" customFormat="1" ht="20.100000000000001" customHeight="1" x14ac:dyDescent="0.25">
      <c r="A24" s="205">
        <f t="shared" si="3"/>
        <v>17</v>
      </c>
      <c r="B24" s="68" t="s">
        <v>254</v>
      </c>
      <c r="C24" s="206">
        <v>0.7</v>
      </c>
      <c r="D24" s="207"/>
      <c r="E24" s="207"/>
      <c r="F24" s="207"/>
      <c r="G24" s="207"/>
      <c r="H24" s="207"/>
      <c r="I24" s="207"/>
      <c r="J24" s="207"/>
      <c r="K24" s="207"/>
      <c r="L24" s="207"/>
      <c r="M24" s="207"/>
      <c r="N24" s="50">
        <f t="shared" si="0"/>
        <v>0</v>
      </c>
      <c r="O24" s="51">
        <f t="shared" si="1"/>
        <v>0.7</v>
      </c>
      <c r="P24" s="61">
        <f t="shared" si="2"/>
        <v>40</v>
      </c>
    </row>
    <row r="25" spans="1:16" s="60" customFormat="1" ht="20.100000000000001" customHeight="1" x14ac:dyDescent="0.25">
      <c r="A25" s="205">
        <f t="shared" si="3"/>
        <v>18</v>
      </c>
      <c r="B25" s="68" t="s">
        <v>255</v>
      </c>
      <c r="C25" s="206">
        <v>0.7</v>
      </c>
      <c r="D25" s="207"/>
      <c r="E25" s="207">
        <v>0.03</v>
      </c>
      <c r="F25" s="207">
        <v>0.01</v>
      </c>
      <c r="G25" s="207"/>
      <c r="H25" s="207"/>
      <c r="I25" s="207"/>
      <c r="J25" s="207"/>
      <c r="K25" s="207">
        <v>0.03</v>
      </c>
      <c r="L25" s="207">
        <v>0.04</v>
      </c>
      <c r="M25" s="207"/>
      <c r="N25" s="50">
        <f t="shared" si="0"/>
        <v>0.11000000000000001</v>
      </c>
      <c r="O25" s="51">
        <f t="shared" si="1"/>
        <v>0.80999999999999994</v>
      </c>
      <c r="P25" s="61">
        <f t="shared" si="2"/>
        <v>45</v>
      </c>
    </row>
    <row r="26" spans="1:16" s="60" customFormat="1" ht="20.100000000000001" customHeight="1" x14ac:dyDescent="0.25">
      <c r="A26" s="205">
        <f t="shared" si="3"/>
        <v>19</v>
      </c>
      <c r="B26" s="68" t="s">
        <v>256</v>
      </c>
      <c r="C26" s="206">
        <v>0.7</v>
      </c>
      <c r="D26" s="207"/>
      <c r="E26" s="207"/>
      <c r="F26" s="207"/>
      <c r="G26" s="207"/>
      <c r="H26" s="207"/>
      <c r="I26" s="207"/>
      <c r="J26" s="207"/>
      <c r="K26" s="207"/>
      <c r="L26" s="207"/>
      <c r="M26" s="207"/>
      <c r="N26" s="50">
        <f t="shared" si="0"/>
        <v>0</v>
      </c>
      <c r="O26" s="51">
        <f t="shared" si="1"/>
        <v>0.7</v>
      </c>
      <c r="P26" s="61">
        <f t="shared" si="2"/>
        <v>40</v>
      </c>
    </row>
    <row r="27" spans="1:16" s="60" customFormat="1" ht="20.100000000000001" customHeight="1" x14ac:dyDescent="0.25">
      <c r="A27" s="205">
        <f t="shared" si="3"/>
        <v>20</v>
      </c>
      <c r="B27" s="68" t="s">
        <v>257</v>
      </c>
      <c r="C27" s="206">
        <v>0.7</v>
      </c>
      <c r="D27" s="207">
        <v>0.03</v>
      </c>
      <c r="E27" s="207"/>
      <c r="F27" s="207"/>
      <c r="G27" s="207"/>
      <c r="H27" s="207"/>
      <c r="I27" s="207"/>
      <c r="J27" s="207">
        <v>0.04</v>
      </c>
      <c r="K27" s="207"/>
      <c r="L27" s="207">
        <v>0.04</v>
      </c>
      <c r="M27" s="207"/>
      <c r="N27" s="50">
        <f t="shared" si="0"/>
        <v>0.11000000000000001</v>
      </c>
      <c r="O27" s="51">
        <f t="shared" si="1"/>
        <v>0.80999999999999994</v>
      </c>
      <c r="P27" s="61">
        <f t="shared" si="2"/>
        <v>45</v>
      </c>
    </row>
    <row r="28" spans="1:16" s="60" customFormat="1" ht="20.100000000000001" customHeight="1" x14ac:dyDescent="0.25">
      <c r="A28" s="205">
        <f t="shared" si="3"/>
        <v>21</v>
      </c>
      <c r="B28" s="68" t="s">
        <v>258</v>
      </c>
      <c r="C28" s="206">
        <v>0.7</v>
      </c>
      <c r="D28" s="207"/>
      <c r="E28" s="207"/>
      <c r="F28" s="207"/>
      <c r="G28" s="207"/>
      <c r="H28" s="207"/>
      <c r="I28" s="207"/>
      <c r="J28" s="207"/>
      <c r="K28" s="207"/>
      <c r="L28" s="207"/>
      <c r="M28" s="207"/>
      <c r="N28" s="50">
        <f t="shared" si="0"/>
        <v>0</v>
      </c>
      <c r="O28" s="51">
        <f t="shared" si="1"/>
        <v>0.7</v>
      </c>
      <c r="P28" s="61">
        <f t="shared" si="2"/>
        <v>40</v>
      </c>
    </row>
    <row r="29" spans="1:16" s="60" customFormat="1" ht="20.100000000000001" customHeight="1" x14ac:dyDescent="0.25">
      <c r="A29" s="205">
        <f t="shared" si="3"/>
        <v>22</v>
      </c>
      <c r="B29" s="68" t="s">
        <v>259</v>
      </c>
      <c r="C29" s="206">
        <v>0.7</v>
      </c>
      <c r="D29" s="207"/>
      <c r="E29" s="207"/>
      <c r="F29" s="207"/>
      <c r="G29" s="207"/>
      <c r="H29" s="207"/>
      <c r="I29" s="207"/>
      <c r="J29" s="207"/>
      <c r="K29" s="207"/>
      <c r="L29" s="207"/>
      <c r="M29" s="207"/>
      <c r="N29" s="50">
        <f t="shared" si="0"/>
        <v>0</v>
      </c>
      <c r="O29" s="51">
        <f t="shared" si="1"/>
        <v>0.7</v>
      </c>
      <c r="P29" s="61">
        <f t="shared" si="2"/>
        <v>40</v>
      </c>
    </row>
    <row r="30" spans="1:16" s="60" customFormat="1" ht="20.100000000000001" customHeight="1" x14ac:dyDescent="0.25">
      <c r="A30" s="205">
        <f t="shared" si="3"/>
        <v>23</v>
      </c>
      <c r="B30" s="68" t="s">
        <v>260</v>
      </c>
      <c r="C30" s="206">
        <v>0.7</v>
      </c>
      <c r="D30" s="207">
        <v>0.03</v>
      </c>
      <c r="E30" s="207"/>
      <c r="F30" s="207">
        <v>0.01</v>
      </c>
      <c r="G30" s="207"/>
      <c r="H30" s="207">
        <v>0.02</v>
      </c>
      <c r="I30" s="207"/>
      <c r="J30" s="207"/>
      <c r="K30" s="207"/>
      <c r="L30" s="207">
        <v>0.04</v>
      </c>
      <c r="M30" s="207"/>
      <c r="N30" s="50">
        <f t="shared" si="0"/>
        <v>0.1</v>
      </c>
      <c r="O30" s="51">
        <f t="shared" si="1"/>
        <v>0.79999999999999993</v>
      </c>
      <c r="P30" s="61">
        <f t="shared" si="2"/>
        <v>45</v>
      </c>
    </row>
    <row r="31" spans="1:16" s="60" customFormat="1" ht="20.100000000000001" customHeight="1" x14ac:dyDescent="0.25">
      <c r="A31" s="205">
        <f t="shared" si="3"/>
        <v>24</v>
      </c>
      <c r="B31" s="68" t="s">
        <v>261</v>
      </c>
      <c r="C31" s="206">
        <v>0.7</v>
      </c>
      <c r="D31" s="207">
        <v>0.03</v>
      </c>
      <c r="E31" s="207"/>
      <c r="F31" s="207">
        <v>0.01</v>
      </c>
      <c r="G31" s="207"/>
      <c r="H31" s="207">
        <v>0.02</v>
      </c>
      <c r="I31" s="207"/>
      <c r="J31" s="207"/>
      <c r="K31" s="207"/>
      <c r="L31" s="207">
        <v>0.04</v>
      </c>
      <c r="M31" s="207"/>
      <c r="N31" s="50">
        <f t="shared" si="0"/>
        <v>0.1</v>
      </c>
      <c r="O31" s="51">
        <f t="shared" si="1"/>
        <v>0.79999999999999993</v>
      </c>
      <c r="P31" s="61">
        <f t="shared" si="2"/>
        <v>45</v>
      </c>
    </row>
    <row r="32" spans="1:16" s="60" customFormat="1" ht="20.100000000000001" customHeight="1" x14ac:dyDescent="0.25">
      <c r="A32" s="205">
        <f t="shared" si="3"/>
        <v>25</v>
      </c>
      <c r="B32" s="68" t="s">
        <v>262</v>
      </c>
      <c r="C32" s="206">
        <v>0.7</v>
      </c>
      <c r="D32" s="207"/>
      <c r="E32" s="207"/>
      <c r="F32" s="207">
        <v>0.01</v>
      </c>
      <c r="G32" s="207"/>
      <c r="H32" s="207">
        <v>0.02</v>
      </c>
      <c r="I32" s="207"/>
      <c r="J32" s="207"/>
      <c r="K32" s="207">
        <v>0.03</v>
      </c>
      <c r="L32" s="207">
        <v>0.04</v>
      </c>
      <c r="M32" s="207"/>
      <c r="N32" s="50">
        <f t="shared" si="0"/>
        <v>0.1</v>
      </c>
      <c r="O32" s="51">
        <f t="shared" si="1"/>
        <v>0.79999999999999993</v>
      </c>
      <c r="P32" s="61">
        <f t="shared" si="2"/>
        <v>45</v>
      </c>
    </row>
    <row r="33" spans="1:16" s="60" customFormat="1" ht="20.100000000000001" customHeight="1" x14ac:dyDescent="0.25">
      <c r="A33" s="205">
        <f t="shared" si="3"/>
        <v>26</v>
      </c>
      <c r="B33" s="68" t="s">
        <v>263</v>
      </c>
      <c r="C33" s="206">
        <v>0.7</v>
      </c>
      <c r="D33" s="207"/>
      <c r="E33" s="207"/>
      <c r="F33" s="207">
        <v>0.01</v>
      </c>
      <c r="G33" s="207"/>
      <c r="H33" s="207">
        <v>0.02</v>
      </c>
      <c r="I33" s="207"/>
      <c r="J33" s="207"/>
      <c r="K33" s="207"/>
      <c r="L33" s="207">
        <v>0.04</v>
      </c>
      <c r="M33" s="207">
        <v>0.03</v>
      </c>
      <c r="N33" s="50">
        <f t="shared" si="0"/>
        <v>0.1</v>
      </c>
      <c r="O33" s="51">
        <f t="shared" si="1"/>
        <v>0.79999999999999993</v>
      </c>
      <c r="P33" s="61">
        <f t="shared" si="2"/>
        <v>45</v>
      </c>
    </row>
    <row r="34" spans="1:16" s="60" customFormat="1" ht="20.100000000000001" customHeight="1" x14ac:dyDescent="0.25">
      <c r="A34" s="205">
        <f t="shared" si="3"/>
        <v>27</v>
      </c>
      <c r="B34" s="68" t="s">
        <v>264</v>
      </c>
      <c r="C34" s="206">
        <v>0.7</v>
      </c>
      <c r="D34" s="207">
        <v>0.03</v>
      </c>
      <c r="E34" s="207"/>
      <c r="F34" s="207">
        <v>0.01</v>
      </c>
      <c r="G34" s="207"/>
      <c r="H34" s="207">
        <v>0.02</v>
      </c>
      <c r="I34" s="207"/>
      <c r="J34" s="207"/>
      <c r="K34" s="207"/>
      <c r="L34" s="207">
        <v>0.04</v>
      </c>
      <c r="M34" s="207"/>
      <c r="N34" s="50">
        <f t="shared" si="0"/>
        <v>0.1</v>
      </c>
      <c r="O34" s="51">
        <f t="shared" si="1"/>
        <v>0.79999999999999993</v>
      </c>
      <c r="P34" s="61">
        <f t="shared" si="2"/>
        <v>45</v>
      </c>
    </row>
    <row r="35" spans="1:16" s="60" customFormat="1" ht="20.100000000000001" customHeight="1" x14ac:dyDescent="0.25">
      <c r="A35" s="205">
        <f t="shared" si="3"/>
        <v>28</v>
      </c>
      <c r="B35" s="68" t="s">
        <v>265</v>
      </c>
      <c r="C35" s="206">
        <v>0.7</v>
      </c>
      <c r="D35" s="207">
        <v>0.03</v>
      </c>
      <c r="E35" s="207"/>
      <c r="F35" s="207"/>
      <c r="G35" s="207"/>
      <c r="H35" s="207"/>
      <c r="I35" s="207">
        <v>0.06</v>
      </c>
      <c r="J35" s="207"/>
      <c r="K35" s="207">
        <v>0.03</v>
      </c>
      <c r="L35" s="207"/>
      <c r="M35" s="207">
        <v>0.03</v>
      </c>
      <c r="N35" s="50">
        <f t="shared" si="0"/>
        <v>0.15</v>
      </c>
      <c r="O35" s="51">
        <f t="shared" si="1"/>
        <v>0.85</v>
      </c>
      <c r="P35" s="61">
        <f t="shared" si="2"/>
        <v>45</v>
      </c>
    </row>
    <row r="36" spans="1:16" s="60" customFormat="1" ht="20.100000000000001" customHeight="1" x14ac:dyDescent="0.25">
      <c r="A36" s="205">
        <f t="shared" si="3"/>
        <v>29</v>
      </c>
      <c r="B36" s="68" t="s">
        <v>266</v>
      </c>
      <c r="C36" s="206">
        <v>0.7</v>
      </c>
      <c r="D36" s="207"/>
      <c r="E36" s="207"/>
      <c r="F36" s="207"/>
      <c r="G36" s="207"/>
      <c r="H36" s="207"/>
      <c r="I36" s="207"/>
      <c r="J36" s="207"/>
      <c r="K36" s="207"/>
      <c r="L36" s="207"/>
      <c r="M36" s="207"/>
      <c r="N36" s="50">
        <f t="shared" si="0"/>
        <v>0</v>
      </c>
      <c r="O36" s="51">
        <f t="shared" si="1"/>
        <v>0.7</v>
      </c>
      <c r="P36" s="61">
        <f t="shared" si="2"/>
        <v>40</v>
      </c>
    </row>
    <row r="37" spans="1:16" s="60" customFormat="1" ht="20.100000000000001" customHeight="1" x14ac:dyDescent="0.25">
      <c r="A37" s="205">
        <f t="shared" si="3"/>
        <v>30</v>
      </c>
      <c r="B37" s="68" t="s">
        <v>267</v>
      </c>
      <c r="C37" s="206">
        <v>0.7</v>
      </c>
      <c r="D37" s="207">
        <v>0.03</v>
      </c>
      <c r="E37" s="207"/>
      <c r="F37" s="207">
        <v>0.01</v>
      </c>
      <c r="G37" s="207"/>
      <c r="H37" s="207">
        <v>0.02</v>
      </c>
      <c r="I37" s="207"/>
      <c r="J37" s="207"/>
      <c r="K37" s="207"/>
      <c r="L37" s="207"/>
      <c r="M37" s="207"/>
      <c r="N37" s="50">
        <f t="shared" si="0"/>
        <v>0.06</v>
      </c>
      <c r="O37" s="51">
        <f t="shared" si="1"/>
        <v>0.76</v>
      </c>
      <c r="P37" s="61">
        <f t="shared" si="2"/>
        <v>40</v>
      </c>
    </row>
    <row r="38" spans="1:16" s="60" customFormat="1" ht="20.100000000000001" customHeight="1" x14ac:dyDescent="0.25">
      <c r="A38" s="205">
        <f t="shared" si="3"/>
        <v>31</v>
      </c>
      <c r="B38" s="68" t="s">
        <v>268</v>
      </c>
      <c r="C38" s="206">
        <v>0.7</v>
      </c>
      <c r="D38" s="207">
        <v>0.03</v>
      </c>
      <c r="E38" s="207"/>
      <c r="F38" s="207">
        <v>0.01</v>
      </c>
      <c r="G38" s="207"/>
      <c r="H38" s="207">
        <v>0.02</v>
      </c>
      <c r="I38" s="207">
        <v>0.06</v>
      </c>
      <c r="J38" s="207">
        <v>0.04</v>
      </c>
      <c r="K38" s="207"/>
      <c r="L38" s="207"/>
      <c r="M38" s="207"/>
      <c r="N38" s="50">
        <f t="shared" si="0"/>
        <v>0.16</v>
      </c>
      <c r="O38" s="51">
        <f t="shared" si="1"/>
        <v>0.86</v>
      </c>
      <c r="P38" s="61">
        <f t="shared" si="2"/>
        <v>45</v>
      </c>
    </row>
    <row r="39" spans="1:16" ht="20.100000000000001" customHeight="1" x14ac:dyDescent="0.25">
      <c r="A39" s="205">
        <f t="shared" si="3"/>
        <v>32</v>
      </c>
      <c r="B39" s="68" t="s">
        <v>269</v>
      </c>
      <c r="C39" s="206">
        <v>0.7</v>
      </c>
      <c r="D39" s="207">
        <v>0.03</v>
      </c>
      <c r="E39" s="207"/>
      <c r="F39" s="207">
        <v>0.01</v>
      </c>
      <c r="G39" s="207"/>
      <c r="H39" s="207">
        <v>0.02</v>
      </c>
      <c r="I39" s="207">
        <v>0.06</v>
      </c>
      <c r="J39" s="207">
        <v>0.04</v>
      </c>
      <c r="K39" s="207"/>
      <c r="L39" s="207"/>
      <c r="M39" s="207">
        <v>0.03</v>
      </c>
      <c r="N39" s="50">
        <f t="shared" si="0"/>
        <v>0.19</v>
      </c>
      <c r="O39" s="51">
        <f t="shared" si="1"/>
        <v>0.8899999999999999</v>
      </c>
      <c r="P39" s="61">
        <f t="shared" si="2"/>
        <v>45</v>
      </c>
    </row>
    <row r="40" spans="1:16" ht="25.5" customHeight="1" x14ac:dyDescent="0.25">
      <c r="A40" s="351" t="s">
        <v>685</v>
      </c>
      <c r="B40" s="351"/>
      <c r="C40" s="351"/>
      <c r="D40" s="351"/>
      <c r="E40" s="351"/>
      <c r="F40" s="351"/>
      <c r="G40" s="351"/>
      <c r="H40" s="351"/>
      <c r="I40" s="351"/>
      <c r="J40" s="351"/>
      <c r="K40" s="351"/>
      <c r="L40" s="351"/>
      <c r="M40" s="351"/>
      <c r="N40" s="351"/>
      <c r="O40" s="351"/>
      <c r="P40" s="351"/>
    </row>
    <row r="41" spans="1:16" ht="4.5" customHeight="1" x14ac:dyDescent="0.25"/>
    <row r="42" spans="1:16" ht="20.45" customHeight="1" x14ac:dyDescent="0.3">
      <c r="A42" s="415" t="s">
        <v>6</v>
      </c>
      <c r="B42" s="415"/>
      <c r="C42" s="415"/>
      <c r="D42" s="415"/>
      <c r="E42" s="415"/>
      <c r="F42" s="415"/>
      <c r="G42" s="415"/>
      <c r="H42" s="415"/>
      <c r="I42" s="415"/>
      <c r="J42" s="415"/>
      <c r="K42" s="415"/>
      <c r="L42" s="415"/>
      <c r="M42" s="415"/>
      <c r="N42" s="415"/>
      <c r="O42" s="415"/>
      <c r="P42" s="415"/>
    </row>
    <row r="43" spans="1:16" ht="7.5" customHeight="1" x14ac:dyDescent="0.25"/>
    <row r="44" spans="1:16" s="70" customFormat="1" ht="46.5" customHeight="1" x14ac:dyDescent="0.25">
      <c r="A44" s="45" t="s">
        <v>7</v>
      </c>
      <c r="B44" s="416" t="s">
        <v>8</v>
      </c>
      <c r="C44" s="416"/>
      <c r="D44" s="416"/>
      <c r="E44" s="417" t="s">
        <v>9</v>
      </c>
      <c r="F44" s="410"/>
      <c r="G44" s="417" t="s">
        <v>10</v>
      </c>
      <c r="H44" s="410"/>
      <c r="I44" s="417" t="s">
        <v>11</v>
      </c>
      <c r="J44" s="410"/>
      <c r="K44" s="417" t="s">
        <v>12</v>
      </c>
      <c r="L44" s="410"/>
      <c r="M44" s="417" t="s">
        <v>13</v>
      </c>
      <c r="N44" s="410" t="s">
        <v>322</v>
      </c>
      <c r="O44" s="209" t="s">
        <v>322</v>
      </c>
      <c r="P44" s="209" t="s">
        <v>14</v>
      </c>
    </row>
    <row r="45" spans="1:16" s="70" customFormat="1" ht="52.5" customHeight="1" x14ac:dyDescent="0.25">
      <c r="A45" s="46">
        <v>1</v>
      </c>
      <c r="B45" s="414" t="s">
        <v>686</v>
      </c>
      <c r="C45" s="414"/>
      <c r="D45" s="414"/>
      <c r="E45" s="409" t="s">
        <v>103</v>
      </c>
      <c r="F45" s="410"/>
      <c r="G45" s="409" t="s">
        <v>103</v>
      </c>
      <c r="H45" s="411"/>
      <c r="I45" s="412">
        <v>18</v>
      </c>
      <c r="J45" s="411"/>
      <c r="K45" s="412">
        <v>18</v>
      </c>
      <c r="L45" s="411"/>
      <c r="M45" s="412"/>
      <c r="N45" s="411">
        <v>0.03</v>
      </c>
      <c r="O45" s="159">
        <v>0.03</v>
      </c>
      <c r="P45" s="161"/>
    </row>
    <row r="46" spans="1:16" s="70" customFormat="1" ht="44.25" customHeight="1" x14ac:dyDescent="0.25">
      <c r="A46" s="46">
        <v>2</v>
      </c>
      <c r="B46" s="414" t="s">
        <v>687</v>
      </c>
      <c r="C46" s="414"/>
      <c r="D46" s="414"/>
      <c r="E46" s="409" t="s">
        <v>375</v>
      </c>
      <c r="F46" s="410"/>
      <c r="G46" s="409"/>
      <c r="H46" s="411"/>
      <c r="I46" s="412">
        <v>7</v>
      </c>
      <c r="J46" s="411"/>
      <c r="K46" s="412">
        <v>7</v>
      </c>
      <c r="L46" s="411"/>
      <c r="M46" s="412"/>
      <c r="N46" s="411">
        <v>0.03</v>
      </c>
      <c r="O46" s="159">
        <v>0.03</v>
      </c>
      <c r="P46" s="161"/>
    </row>
    <row r="47" spans="1:16" s="70" customFormat="1" ht="42.75" customHeight="1" x14ac:dyDescent="0.25">
      <c r="A47" s="46">
        <v>3</v>
      </c>
      <c r="B47" s="414" t="s">
        <v>688</v>
      </c>
      <c r="C47" s="414"/>
      <c r="D47" s="414"/>
      <c r="E47" s="409" t="s">
        <v>399</v>
      </c>
      <c r="F47" s="410"/>
      <c r="G47" s="409"/>
      <c r="H47" s="411"/>
      <c r="I47" s="412">
        <v>20</v>
      </c>
      <c r="J47" s="411"/>
      <c r="K47" s="412">
        <v>20</v>
      </c>
      <c r="L47" s="411">
        <v>18</v>
      </c>
      <c r="M47" s="412"/>
      <c r="N47" s="411">
        <v>0.01</v>
      </c>
      <c r="O47" s="159">
        <v>0.01</v>
      </c>
      <c r="P47" s="161"/>
    </row>
    <row r="48" spans="1:16" s="70" customFormat="1" ht="36" customHeight="1" x14ac:dyDescent="0.25">
      <c r="A48" s="46">
        <v>4</v>
      </c>
      <c r="B48" s="413" t="s">
        <v>689</v>
      </c>
      <c r="C48" s="414"/>
      <c r="D48" s="414"/>
      <c r="E48" s="409" t="s">
        <v>375</v>
      </c>
      <c r="F48" s="410"/>
      <c r="G48" s="409"/>
      <c r="H48" s="411"/>
      <c r="I48" s="412">
        <v>5</v>
      </c>
      <c r="J48" s="411"/>
      <c r="K48" s="412">
        <v>5</v>
      </c>
      <c r="L48" s="411">
        <v>5</v>
      </c>
      <c r="M48" s="412"/>
      <c r="N48" s="411">
        <v>0.01</v>
      </c>
      <c r="O48" s="159">
        <v>0.01</v>
      </c>
      <c r="P48" s="161"/>
    </row>
    <row r="49" spans="1:16" s="70" customFormat="1" ht="40.5" customHeight="1" x14ac:dyDescent="0.25">
      <c r="A49" s="46">
        <v>5</v>
      </c>
      <c r="B49" s="414" t="s">
        <v>690</v>
      </c>
      <c r="C49" s="414"/>
      <c r="D49" s="414"/>
      <c r="E49" s="409" t="s">
        <v>375</v>
      </c>
      <c r="F49" s="410"/>
      <c r="G49" s="409"/>
      <c r="H49" s="411"/>
      <c r="I49" s="412">
        <v>18</v>
      </c>
      <c r="J49" s="411"/>
      <c r="K49" s="412">
        <v>18</v>
      </c>
      <c r="L49" s="411">
        <v>18</v>
      </c>
      <c r="M49" s="412"/>
      <c r="N49" s="411">
        <v>0.02</v>
      </c>
      <c r="O49" s="159">
        <v>0.02</v>
      </c>
      <c r="P49" s="161"/>
    </row>
    <row r="50" spans="1:16" s="70" customFormat="1" ht="40.5" customHeight="1" x14ac:dyDescent="0.25">
      <c r="A50" s="46">
        <v>6</v>
      </c>
      <c r="B50" s="341" t="s">
        <v>691</v>
      </c>
      <c r="C50" s="342"/>
      <c r="D50" s="343"/>
      <c r="E50" s="409" t="s">
        <v>399</v>
      </c>
      <c r="F50" s="410"/>
      <c r="G50" s="409"/>
      <c r="H50" s="411"/>
      <c r="I50" s="412">
        <v>7</v>
      </c>
      <c r="J50" s="411"/>
      <c r="K50" s="412">
        <v>7</v>
      </c>
      <c r="L50" s="411">
        <v>7</v>
      </c>
      <c r="M50" s="412"/>
      <c r="N50" s="411">
        <v>0.06</v>
      </c>
      <c r="O50" s="159">
        <v>0.06</v>
      </c>
      <c r="P50" s="161"/>
    </row>
    <row r="51" spans="1:16" s="70" customFormat="1" ht="40.5" customHeight="1" x14ac:dyDescent="0.25">
      <c r="A51" s="46">
        <v>7</v>
      </c>
      <c r="B51" s="341" t="s">
        <v>692</v>
      </c>
      <c r="C51" s="342"/>
      <c r="D51" s="343"/>
      <c r="E51" s="409">
        <v>43801</v>
      </c>
      <c r="F51" s="410" t="s">
        <v>693</v>
      </c>
      <c r="G51" s="409" t="s">
        <v>693</v>
      </c>
      <c r="H51" s="411">
        <v>8</v>
      </c>
      <c r="I51" s="412">
        <v>8</v>
      </c>
      <c r="J51" s="411"/>
      <c r="K51" s="412">
        <v>8</v>
      </c>
      <c r="L51" s="411">
        <v>8</v>
      </c>
      <c r="M51" s="412"/>
      <c r="N51" s="411">
        <v>0.04</v>
      </c>
      <c r="O51" s="161">
        <v>0.04</v>
      </c>
      <c r="P51" s="161"/>
    </row>
    <row r="52" spans="1:16" s="70" customFormat="1" ht="42" customHeight="1" x14ac:dyDescent="0.25">
      <c r="A52" s="46">
        <v>8</v>
      </c>
      <c r="B52" s="341" t="s">
        <v>694</v>
      </c>
      <c r="C52" s="342"/>
      <c r="D52" s="343"/>
      <c r="E52" s="409" t="s">
        <v>375</v>
      </c>
      <c r="F52" s="410"/>
      <c r="G52" s="409"/>
      <c r="H52" s="411"/>
      <c r="I52" s="412">
        <v>7</v>
      </c>
      <c r="J52" s="411"/>
      <c r="K52" s="412">
        <v>7</v>
      </c>
      <c r="L52" s="411">
        <v>7</v>
      </c>
      <c r="M52" s="412"/>
      <c r="N52" s="411">
        <v>0.03</v>
      </c>
      <c r="O52" s="161">
        <v>0.03</v>
      </c>
      <c r="P52" s="161"/>
    </row>
    <row r="53" spans="1:16" s="70" customFormat="1" ht="42.6" customHeight="1" x14ac:dyDescent="0.25">
      <c r="A53" s="46">
        <v>9</v>
      </c>
      <c r="B53" s="341" t="s">
        <v>695</v>
      </c>
      <c r="C53" s="342"/>
      <c r="D53" s="343"/>
      <c r="E53" s="409" t="s">
        <v>399</v>
      </c>
      <c r="F53" s="410"/>
      <c r="G53" s="409"/>
      <c r="H53" s="411"/>
      <c r="I53" s="412">
        <v>16</v>
      </c>
      <c r="J53" s="411"/>
      <c r="K53" s="412">
        <v>16</v>
      </c>
      <c r="L53" s="411">
        <v>16</v>
      </c>
      <c r="M53" s="412"/>
      <c r="N53" s="411">
        <v>0.04</v>
      </c>
      <c r="O53" s="161">
        <v>0.04</v>
      </c>
      <c r="P53" s="161"/>
    </row>
    <row r="54" spans="1:16" s="70" customFormat="1" ht="42" customHeight="1" x14ac:dyDescent="0.25">
      <c r="A54" s="46">
        <v>10</v>
      </c>
      <c r="B54" s="341" t="s">
        <v>696</v>
      </c>
      <c r="C54" s="342"/>
      <c r="D54" s="343"/>
      <c r="E54" s="409" t="s">
        <v>522</v>
      </c>
      <c r="F54" s="410"/>
      <c r="G54" s="409"/>
      <c r="H54" s="411"/>
      <c r="I54" s="412">
        <v>7</v>
      </c>
      <c r="J54" s="411"/>
      <c r="K54" s="412">
        <v>7</v>
      </c>
      <c r="L54" s="411">
        <v>7</v>
      </c>
      <c r="M54" s="412"/>
      <c r="N54" s="411">
        <v>0.03</v>
      </c>
      <c r="O54" s="161">
        <v>0.03</v>
      </c>
      <c r="P54" s="161"/>
    </row>
    <row r="55" spans="1:16" ht="16.5" x14ac:dyDescent="0.25">
      <c r="A55" s="96"/>
      <c r="B55" s="97"/>
      <c r="C55" s="97"/>
      <c r="D55" s="97"/>
      <c r="E55" s="210"/>
      <c r="F55" s="211"/>
      <c r="G55" s="211"/>
      <c r="H55" s="211"/>
      <c r="I55" s="211"/>
      <c r="J55" s="211"/>
      <c r="K55" s="211"/>
      <c r="L55" s="211"/>
      <c r="M55" s="212"/>
      <c r="N55" s="212"/>
      <c r="O55" s="212"/>
      <c r="P55" s="212"/>
    </row>
    <row r="56" spans="1:16" ht="15.75" x14ac:dyDescent="0.25">
      <c r="F56" s="407" t="s">
        <v>697</v>
      </c>
      <c r="G56" s="407"/>
      <c r="H56" s="407"/>
      <c r="I56" s="407"/>
      <c r="J56" s="407"/>
      <c r="K56" s="407"/>
      <c r="L56" s="407"/>
      <c r="M56" s="407"/>
      <c r="N56" s="407"/>
      <c r="O56" s="407"/>
      <c r="P56" s="407"/>
    </row>
    <row r="57" spans="1:16" ht="15.75" x14ac:dyDescent="0.25">
      <c r="F57" s="408" t="s">
        <v>17</v>
      </c>
      <c r="G57" s="408"/>
      <c r="H57" s="408"/>
      <c r="I57" s="408"/>
      <c r="J57" s="408"/>
      <c r="K57" s="408"/>
      <c r="L57" s="408"/>
      <c r="M57" s="408"/>
      <c r="N57" s="408"/>
      <c r="O57" s="408"/>
      <c r="P57" s="408"/>
    </row>
    <row r="63" spans="1:16" ht="15.75" x14ac:dyDescent="0.25">
      <c r="F63" s="408" t="s">
        <v>238</v>
      </c>
      <c r="G63" s="408"/>
      <c r="H63" s="408"/>
      <c r="I63" s="408"/>
      <c r="J63" s="408"/>
      <c r="K63" s="408"/>
      <c r="L63" s="408"/>
      <c r="M63" s="408"/>
      <c r="N63" s="408"/>
      <c r="O63" s="408"/>
      <c r="P63" s="408"/>
    </row>
  </sheetData>
  <mergeCells count="84">
    <mergeCell ref="M53:N53"/>
    <mergeCell ref="B54:D54"/>
    <mergeCell ref="B53:D53"/>
    <mergeCell ref="E53:F53"/>
    <mergeCell ref="G53:H53"/>
    <mergeCell ref="I53:J53"/>
    <mergeCell ref="K53:L53"/>
    <mergeCell ref="A1:J1"/>
    <mergeCell ref="A2:J2"/>
    <mergeCell ref="B47:D47"/>
    <mergeCell ref="E47:F47"/>
    <mergeCell ref="G47:H47"/>
    <mergeCell ref="I47:J47"/>
    <mergeCell ref="K2:N2"/>
    <mergeCell ref="A4:Q4"/>
    <mergeCell ref="A5:A7"/>
    <mergeCell ref="B5:B7"/>
    <mergeCell ref="C5:C7"/>
    <mergeCell ref="D5:N5"/>
    <mergeCell ref="O5:O7"/>
    <mergeCell ref="P5:P7"/>
    <mergeCell ref="D6:H6"/>
    <mergeCell ref="I6:M6"/>
    <mergeCell ref="N6:N7"/>
    <mergeCell ref="A40:P40"/>
    <mergeCell ref="A42:P42"/>
    <mergeCell ref="B44:D44"/>
    <mergeCell ref="E44:F44"/>
    <mergeCell ref="G44:H44"/>
    <mergeCell ref="I44:J44"/>
    <mergeCell ref="K44:L44"/>
    <mergeCell ref="M44:N44"/>
    <mergeCell ref="M45:N45"/>
    <mergeCell ref="B46:D46"/>
    <mergeCell ref="E46:F46"/>
    <mergeCell ref="G46:H46"/>
    <mergeCell ref="I46:J46"/>
    <mergeCell ref="K46:L46"/>
    <mergeCell ref="M46:N46"/>
    <mergeCell ref="B45:D45"/>
    <mergeCell ref="E45:F45"/>
    <mergeCell ref="G45:H45"/>
    <mergeCell ref="I45:J45"/>
    <mergeCell ref="K45:L45"/>
    <mergeCell ref="K47:L47"/>
    <mergeCell ref="M47:N47"/>
    <mergeCell ref="B48:D48"/>
    <mergeCell ref="E48:F48"/>
    <mergeCell ref="G48:H48"/>
    <mergeCell ref="I48:J48"/>
    <mergeCell ref="K48:L48"/>
    <mergeCell ref="M48:N48"/>
    <mergeCell ref="K49:L49"/>
    <mergeCell ref="M49:N49"/>
    <mergeCell ref="B50:D50"/>
    <mergeCell ref="E50:F50"/>
    <mergeCell ref="G50:H50"/>
    <mergeCell ref="I50:J50"/>
    <mergeCell ref="K50:L50"/>
    <mergeCell ref="M50:N50"/>
    <mergeCell ref="B49:D49"/>
    <mergeCell ref="E49:F49"/>
    <mergeCell ref="G49:H49"/>
    <mergeCell ref="I49:J49"/>
    <mergeCell ref="K51:L51"/>
    <mergeCell ref="M51:N51"/>
    <mergeCell ref="B52:D52"/>
    <mergeCell ref="E52:F52"/>
    <mergeCell ref="G52:H52"/>
    <mergeCell ref="I52:J52"/>
    <mergeCell ref="K52:L52"/>
    <mergeCell ref="M52:N52"/>
    <mergeCell ref="B51:D51"/>
    <mergeCell ref="E51:F51"/>
    <mergeCell ref="G51:H51"/>
    <mergeCell ref="I51:J51"/>
    <mergeCell ref="F56:P56"/>
    <mergeCell ref="F57:P57"/>
    <mergeCell ref="F63:P63"/>
    <mergeCell ref="E54:F54"/>
    <mergeCell ref="G54:H54"/>
    <mergeCell ref="I54:J54"/>
    <mergeCell ref="K54:L54"/>
    <mergeCell ref="M54:N54"/>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4"/>
  <sheetViews>
    <sheetView topLeftCell="A34" workbookViewId="0">
      <selection activeCell="B41" sqref="B41:D41"/>
    </sheetView>
  </sheetViews>
  <sheetFormatPr defaultRowHeight="15" x14ac:dyDescent="0.25"/>
  <cols>
    <col min="1" max="1" width="5.28515625" customWidth="1"/>
    <col min="2" max="2" width="19.5703125" customWidth="1"/>
    <col min="3" max="3" width="11.42578125" style="1" customWidth="1"/>
    <col min="4" max="4" width="7.85546875" customWidth="1"/>
    <col min="5" max="5" width="9.85546875" style="25" customWidth="1"/>
    <col min="6" max="6" width="10.28515625" style="25" customWidth="1"/>
    <col min="7" max="10" width="8.140625" style="25" customWidth="1"/>
    <col min="11" max="12" width="8.140625" style="119" customWidth="1"/>
    <col min="13" max="13" width="8.140625" customWidth="1"/>
    <col min="14" max="14" width="10.28515625" bestFit="1" customWidth="1"/>
    <col min="15" max="15" width="7.5703125" customWidth="1"/>
    <col min="257" max="257" width="5.28515625" customWidth="1"/>
    <col min="258" max="258" width="19.5703125" customWidth="1"/>
    <col min="259" max="259" width="11.42578125" customWidth="1"/>
    <col min="260" max="260" width="7.85546875" customWidth="1"/>
    <col min="261" max="261" width="9.85546875" customWidth="1"/>
    <col min="262" max="262" width="10.28515625" customWidth="1"/>
    <col min="263" max="269" width="8.140625" customWidth="1"/>
    <col min="270" max="270" width="10.28515625" bestFit="1" customWidth="1"/>
    <col min="271" max="271" width="7.5703125" customWidth="1"/>
    <col min="513" max="513" width="5.28515625" customWidth="1"/>
    <col min="514" max="514" width="19.5703125" customWidth="1"/>
    <col min="515" max="515" width="11.42578125" customWidth="1"/>
    <col min="516" max="516" width="7.85546875" customWidth="1"/>
    <col min="517" max="517" width="9.85546875" customWidth="1"/>
    <col min="518" max="518" width="10.28515625" customWidth="1"/>
    <col min="519" max="525" width="8.140625" customWidth="1"/>
    <col min="526" max="526" width="10.28515625" bestFit="1" customWidth="1"/>
    <col min="527" max="527" width="7.5703125" customWidth="1"/>
    <col min="769" max="769" width="5.28515625" customWidth="1"/>
    <col min="770" max="770" width="19.5703125" customWidth="1"/>
    <col min="771" max="771" width="11.42578125" customWidth="1"/>
    <col min="772" max="772" width="7.85546875" customWidth="1"/>
    <col min="773" max="773" width="9.85546875" customWidth="1"/>
    <col min="774" max="774" width="10.28515625" customWidth="1"/>
    <col min="775" max="781" width="8.140625" customWidth="1"/>
    <col min="782" max="782" width="10.28515625" bestFit="1" customWidth="1"/>
    <col min="783" max="783" width="7.5703125" customWidth="1"/>
    <col min="1025" max="1025" width="5.28515625" customWidth="1"/>
    <col min="1026" max="1026" width="19.5703125" customWidth="1"/>
    <col min="1027" max="1027" width="11.42578125" customWidth="1"/>
    <col min="1028" max="1028" width="7.85546875" customWidth="1"/>
    <col min="1029" max="1029" width="9.85546875" customWidth="1"/>
    <col min="1030" max="1030" width="10.28515625" customWidth="1"/>
    <col min="1031" max="1037" width="8.140625" customWidth="1"/>
    <col min="1038" max="1038" width="10.28515625" bestFit="1" customWidth="1"/>
    <col min="1039" max="1039" width="7.5703125" customWidth="1"/>
    <col min="1281" max="1281" width="5.28515625" customWidth="1"/>
    <col min="1282" max="1282" width="19.5703125" customWidth="1"/>
    <col min="1283" max="1283" width="11.42578125" customWidth="1"/>
    <col min="1284" max="1284" width="7.85546875" customWidth="1"/>
    <col min="1285" max="1285" width="9.85546875" customWidth="1"/>
    <col min="1286" max="1286" width="10.28515625" customWidth="1"/>
    <col min="1287" max="1293" width="8.140625" customWidth="1"/>
    <col min="1294" max="1294" width="10.28515625" bestFit="1" customWidth="1"/>
    <col min="1295" max="1295" width="7.5703125" customWidth="1"/>
    <col min="1537" max="1537" width="5.28515625" customWidth="1"/>
    <col min="1538" max="1538" width="19.5703125" customWidth="1"/>
    <col min="1539" max="1539" width="11.42578125" customWidth="1"/>
    <col min="1540" max="1540" width="7.85546875" customWidth="1"/>
    <col min="1541" max="1541" width="9.85546875" customWidth="1"/>
    <col min="1542" max="1542" width="10.28515625" customWidth="1"/>
    <col min="1543" max="1549" width="8.140625" customWidth="1"/>
    <col min="1550" max="1550" width="10.28515625" bestFit="1" customWidth="1"/>
    <col min="1551" max="1551" width="7.5703125" customWidth="1"/>
    <col min="1793" max="1793" width="5.28515625" customWidth="1"/>
    <col min="1794" max="1794" width="19.5703125" customWidth="1"/>
    <col min="1795" max="1795" width="11.42578125" customWidth="1"/>
    <col min="1796" max="1796" width="7.85546875" customWidth="1"/>
    <col min="1797" max="1797" width="9.85546875" customWidth="1"/>
    <col min="1798" max="1798" width="10.28515625" customWidth="1"/>
    <col min="1799" max="1805" width="8.140625" customWidth="1"/>
    <col min="1806" max="1806" width="10.28515625" bestFit="1" customWidth="1"/>
    <col min="1807" max="1807" width="7.5703125" customWidth="1"/>
    <col min="2049" max="2049" width="5.28515625" customWidth="1"/>
    <col min="2050" max="2050" width="19.5703125" customWidth="1"/>
    <col min="2051" max="2051" width="11.42578125" customWidth="1"/>
    <col min="2052" max="2052" width="7.85546875" customWidth="1"/>
    <col min="2053" max="2053" width="9.85546875" customWidth="1"/>
    <col min="2054" max="2054" width="10.28515625" customWidth="1"/>
    <col min="2055" max="2061" width="8.140625" customWidth="1"/>
    <col min="2062" max="2062" width="10.28515625" bestFit="1" customWidth="1"/>
    <col min="2063" max="2063" width="7.5703125" customWidth="1"/>
    <col min="2305" max="2305" width="5.28515625" customWidth="1"/>
    <col min="2306" max="2306" width="19.5703125" customWidth="1"/>
    <col min="2307" max="2307" width="11.42578125" customWidth="1"/>
    <col min="2308" max="2308" width="7.85546875" customWidth="1"/>
    <col min="2309" max="2309" width="9.85546875" customWidth="1"/>
    <col min="2310" max="2310" width="10.28515625" customWidth="1"/>
    <col min="2311" max="2317" width="8.140625" customWidth="1"/>
    <col min="2318" max="2318" width="10.28515625" bestFit="1" customWidth="1"/>
    <col min="2319" max="2319" width="7.5703125" customWidth="1"/>
    <col min="2561" max="2561" width="5.28515625" customWidth="1"/>
    <col min="2562" max="2562" width="19.5703125" customWidth="1"/>
    <col min="2563" max="2563" width="11.42578125" customWidth="1"/>
    <col min="2564" max="2564" width="7.85546875" customWidth="1"/>
    <col min="2565" max="2565" width="9.85546875" customWidth="1"/>
    <col min="2566" max="2566" width="10.28515625" customWidth="1"/>
    <col min="2567" max="2573" width="8.140625" customWidth="1"/>
    <col min="2574" max="2574" width="10.28515625" bestFit="1" customWidth="1"/>
    <col min="2575" max="2575" width="7.5703125" customWidth="1"/>
    <col min="2817" max="2817" width="5.28515625" customWidth="1"/>
    <col min="2818" max="2818" width="19.5703125" customWidth="1"/>
    <col min="2819" max="2819" width="11.42578125" customWidth="1"/>
    <col min="2820" max="2820" width="7.85546875" customWidth="1"/>
    <col min="2821" max="2821" width="9.85546875" customWidth="1"/>
    <col min="2822" max="2822" width="10.28515625" customWidth="1"/>
    <col min="2823" max="2829" width="8.140625" customWidth="1"/>
    <col min="2830" max="2830" width="10.28515625" bestFit="1" customWidth="1"/>
    <col min="2831" max="2831" width="7.5703125" customWidth="1"/>
    <col min="3073" max="3073" width="5.28515625" customWidth="1"/>
    <col min="3074" max="3074" width="19.5703125" customWidth="1"/>
    <col min="3075" max="3075" width="11.42578125" customWidth="1"/>
    <col min="3076" max="3076" width="7.85546875" customWidth="1"/>
    <col min="3077" max="3077" width="9.85546875" customWidth="1"/>
    <col min="3078" max="3078" width="10.28515625" customWidth="1"/>
    <col min="3079" max="3085" width="8.140625" customWidth="1"/>
    <col min="3086" max="3086" width="10.28515625" bestFit="1" customWidth="1"/>
    <col min="3087" max="3087" width="7.5703125" customWidth="1"/>
    <col min="3329" max="3329" width="5.28515625" customWidth="1"/>
    <col min="3330" max="3330" width="19.5703125" customWidth="1"/>
    <col min="3331" max="3331" width="11.42578125" customWidth="1"/>
    <col min="3332" max="3332" width="7.85546875" customWidth="1"/>
    <col min="3333" max="3333" width="9.85546875" customWidth="1"/>
    <col min="3334" max="3334" width="10.28515625" customWidth="1"/>
    <col min="3335" max="3341" width="8.140625" customWidth="1"/>
    <col min="3342" max="3342" width="10.28515625" bestFit="1" customWidth="1"/>
    <col min="3343" max="3343" width="7.5703125" customWidth="1"/>
    <col min="3585" max="3585" width="5.28515625" customWidth="1"/>
    <col min="3586" max="3586" width="19.5703125" customWidth="1"/>
    <col min="3587" max="3587" width="11.42578125" customWidth="1"/>
    <col min="3588" max="3588" width="7.85546875" customWidth="1"/>
    <col min="3589" max="3589" width="9.85546875" customWidth="1"/>
    <col min="3590" max="3590" width="10.28515625" customWidth="1"/>
    <col min="3591" max="3597" width="8.140625" customWidth="1"/>
    <col min="3598" max="3598" width="10.28515625" bestFit="1" customWidth="1"/>
    <col min="3599" max="3599" width="7.5703125" customWidth="1"/>
    <col min="3841" max="3841" width="5.28515625" customWidth="1"/>
    <col min="3842" max="3842" width="19.5703125" customWidth="1"/>
    <col min="3843" max="3843" width="11.42578125" customWidth="1"/>
    <col min="3844" max="3844" width="7.85546875" customWidth="1"/>
    <col min="3845" max="3845" width="9.85546875" customWidth="1"/>
    <col min="3846" max="3846" width="10.28515625" customWidth="1"/>
    <col min="3847" max="3853" width="8.140625" customWidth="1"/>
    <col min="3854" max="3854" width="10.28515625" bestFit="1" customWidth="1"/>
    <col min="3855" max="3855" width="7.5703125" customWidth="1"/>
    <col min="4097" max="4097" width="5.28515625" customWidth="1"/>
    <col min="4098" max="4098" width="19.5703125" customWidth="1"/>
    <col min="4099" max="4099" width="11.42578125" customWidth="1"/>
    <col min="4100" max="4100" width="7.85546875" customWidth="1"/>
    <col min="4101" max="4101" width="9.85546875" customWidth="1"/>
    <col min="4102" max="4102" width="10.28515625" customWidth="1"/>
    <col min="4103" max="4109" width="8.140625" customWidth="1"/>
    <col min="4110" max="4110" width="10.28515625" bestFit="1" customWidth="1"/>
    <col min="4111" max="4111" width="7.5703125" customWidth="1"/>
    <col min="4353" max="4353" width="5.28515625" customWidth="1"/>
    <col min="4354" max="4354" width="19.5703125" customWidth="1"/>
    <col min="4355" max="4355" width="11.42578125" customWidth="1"/>
    <col min="4356" max="4356" width="7.85546875" customWidth="1"/>
    <col min="4357" max="4357" width="9.85546875" customWidth="1"/>
    <col min="4358" max="4358" width="10.28515625" customWidth="1"/>
    <col min="4359" max="4365" width="8.140625" customWidth="1"/>
    <col min="4366" max="4366" width="10.28515625" bestFit="1" customWidth="1"/>
    <col min="4367" max="4367" width="7.5703125" customWidth="1"/>
    <col min="4609" max="4609" width="5.28515625" customWidth="1"/>
    <col min="4610" max="4610" width="19.5703125" customWidth="1"/>
    <col min="4611" max="4611" width="11.42578125" customWidth="1"/>
    <col min="4612" max="4612" width="7.85546875" customWidth="1"/>
    <col min="4613" max="4613" width="9.85546875" customWidth="1"/>
    <col min="4614" max="4614" width="10.28515625" customWidth="1"/>
    <col min="4615" max="4621" width="8.140625" customWidth="1"/>
    <col min="4622" max="4622" width="10.28515625" bestFit="1" customWidth="1"/>
    <col min="4623" max="4623" width="7.5703125" customWidth="1"/>
    <col min="4865" max="4865" width="5.28515625" customWidth="1"/>
    <col min="4866" max="4866" width="19.5703125" customWidth="1"/>
    <col min="4867" max="4867" width="11.42578125" customWidth="1"/>
    <col min="4868" max="4868" width="7.85546875" customWidth="1"/>
    <col min="4869" max="4869" width="9.85546875" customWidth="1"/>
    <col min="4870" max="4870" width="10.28515625" customWidth="1"/>
    <col min="4871" max="4877" width="8.140625" customWidth="1"/>
    <col min="4878" max="4878" width="10.28515625" bestFit="1" customWidth="1"/>
    <col min="4879" max="4879" width="7.5703125" customWidth="1"/>
    <col min="5121" max="5121" width="5.28515625" customWidth="1"/>
    <col min="5122" max="5122" width="19.5703125" customWidth="1"/>
    <col min="5123" max="5123" width="11.42578125" customWidth="1"/>
    <col min="5124" max="5124" width="7.85546875" customWidth="1"/>
    <col min="5125" max="5125" width="9.85546875" customWidth="1"/>
    <col min="5126" max="5126" width="10.28515625" customWidth="1"/>
    <col min="5127" max="5133" width="8.140625" customWidth="1"/>
    <col min="5134" max="5134" width="10.28515625" bestFit="1" customWidth="1"/>
    <col min="5135" max="5135" width="7.5703125" customWidth="1"/>
    <col min="5377" max="5377" width="5.28515625" customWidth="1"/>
    <col min="5378" max="5378" width="19.5703125" customWidth="1"/>
    <col min="5379" max="5379" width="11.42578125" customWidth="1"/>
    <col min="5380" max="5380" width="7.85546875" customWidth="1"/>
    <col min="5381" max="5381" width="9.85546875" customWidth="1"/>
    <col min="5382" max="5382" width="10.28515625" customWidth="1"/>
    <col min="5383" max="5389" width="8.140625" customWidth="1"/>
    <col min="5390" max="5390" width="10.28515625" bestFit="1" customWidth="1"/>
    <col min="5391" max="5391" width="7.5703125" customWidth="1"/>
    <col min="5633" max="5633" width="5.28515625" customWidth="1"/>
    <col min="5634" max="5634" width="19.5703125" customWidth="1"/>
    <col min="5635" max="5635" width="11.42578125" customWidth="1"/>
    <col min="5636" max="5636" width="7.85546875" customWidth="1"/>
    <col min="5637" max="5637" width="9.85546875" customWidth="1"/>
    <col min="5638" max="5638" width="10.28515625" customWidth="1"/>
    <col min="5639" max="5645" width="8.140625" customWidth="1"/>
    <col min="5646" max="5646" width="10.28515625" bestFit="1" customWidth="1"/>
    <col min="5647" max="5647" width="7.5703125" customWidth="1"/>
    <col min="5889" max="5889" width="5.28515625" customWidth="1"/>
    <col min="5890" max="5890" width="19.5703125" customWidth="1"/>
    <col min="5891" max="5891" width="11.42578125" customWidth="1"/>
    <col min="5892" max="5892" width="7.85546875" customWidth="1"/>
    <col min="5893" max="5893" width="9.85546875" customWidth="1"/>
    <col min="5894" max="5894" width="10.28515625" customWidth="1"/>
    <col min="5895" max="5901" width="8.140625" customWidth="1"/>
    <col min="5902" max="5902" width="10.28515625" bestFit="1" customWidth="1"/>
    <col min="5903" max="5903" width="7.5703125" customWidth="1"/>
    <col min="6145" max="6145" width="5.28515625" customWidth="1"/>
    <col min="6146" max="6146" width="19.5703125" customWidth="1"/>
    <col min="6147" max="6147" width="11.42578125" customWidth="1"/>
    <col min="6148" max="6148" width="7.85546875" customWidth="1"/>
    <col min="6149" max="6149" width="9.85546875" customWidth="1"/>
    <col min="6150" max="6150" width="10.28515625" customWidth="1"/>
    <col min="6151" max="6157" width="8.140625" customWidth="1"/>
    <col min="6158" max="6158" width="10.28515625" bestFit="1" customWidth="1"/>
    <col min="6159" max="6159" width="7.5703125" customWidth="1"/>
    <col min="6401" max="6401" width="5.28515625" customWidth="1"/>
    <col min="6402" max="6402" width="19.5703125" customWidth="1"/>
    <col min="6403" max="6403" width="11.42578125" customWidth="1"/>
    <col min="6404" max="6404" width="7.85546875" customWidth="1"/>
    <col min="6405" max="6405" width="9.85546875" customWidth="1"/>
    <col min="6406" max="6406" width="10.28515625" customWidth="1"/>
    <col min="6407" max="6413" width="8.140625" customWidth="1"/>
    <col min="6414" max="6414" width="10.28515625" bestFit="1" customWidth="1"/>
    <col min="6415" max="6415" width="7.5703125" customWidth="1"/>
    <col min="6657" max="6657" width="5.28515625" customWidth="1"/>
    <col min="6658" max="6658" width="19.5703125" customWidth="1"/>
    <col min="6659" max="6659" width="11.42578125" customWidth="1"/>
    <col min="6660" max="6660" width="7.85546875" customWidth="1"/>
    <col min="6661" max="6661" width="9.85546875" customWidth="1"/>
    <col min="6662" max="6662" width="10.28515625" customWidth="1"/>
    <col min="6663" max="6669" width="8.140625" customWidth="1"/>
    <col min="6670" max="6670" width="10.28515625" bestFit="1" customWidth="1"/>
    <col min="6671" max="6671" width="7.5703125" customWidth="1"/>
    <col min="6913" max="6913" width="5.28515625" customWidth="1"/>
    <col min="6914" max="6914" width="19.5703125" customWidth="1"/>
    <col min="6915" max="6915" width="11.42578125" customWidth="1"/>
    <col min="6916" max="6916" width="7.85546875" customWidth="1"/>
    <col min="6917" max="6917" width="9.85546875" customWidth="1"/>
    <col min="6918" max="6918" width="10.28515625" customWidth="1"/>
    <col min="6919" max="6925" width="8.140625" customWidth="1"/>
    <col min="6926" max="6926" width="10.28515625" bestFit="1" customWidth="1"/>
    <col min="6927" max="6927" width="7.5703125" customWidth="1"/>
    <col min="7169" max="7169" width="5.28515625" customWidth="1"/>
    <col min="7170" max="7170" width="19.5703125" customWidth="1"/>
    <col min="7171" max="7171" width="11.42578125" customWidth="1"/>
    <col min="7172" max="7172" width="7.85546875" customWidth="1"/>
    <col min="7173" max="7173" width="9.85546875" customWidth="1"/>
    <col min="7174" max="7174" width="10.28515625" customWidth="1"/>
    <col min="7175" max="7181" width="8.140625" customWidth="1"/>
    <col min="7182" max="7182" width="10.28515625" bestFit="1" customWidth="1"/>
    <col min="7183" max="7183" width="7.5703125" customWidth="1"/>
    <col min="7425" max="7425" width="5.28515625" customWidth="1"/>
    <col min="7426" max="7426" width="19.5703125" customWidth="1"/>
    <col min="7427" max="7427" width="11.42578125" customWidth="1"/>
    <col min="7428" max="7428" width="7.85546875" customWidth="1"/>
    <col min="7429" max="7429" width="9.85546875" customWidth="1"/>
    <col min="7430" max="7430" width="10.28515625" customWidth="1"/>
    <col min="7431" max="7437" width="8.140625" customWidth="1"/>
    <col min="7438" max="7438" width="10.28515625" bestFit="1" customWidth="1"/>
    <col min="7439" max="7439" width="7.5703125" customWidth="1"/>
    <col min="7681" max="7681" width="5.28515625" customWidth="1"/>
    <col min="7682" max="7682" width="19.5703125" customWidth="1"/>
    <col min="7683" max="7683" width="11.42578125" customWidth="1"/>
    <col min="7684" max="7684" width="7.85546875" customWidth="1"/>
    <col min="7685" max="7685" width="9.85546875" customWidth="1"/>
    <col min="7686" max="7686" width="10.28515625" customWidth="1"/>
    <col min="7687" max="7693" width="8.140625" customWidth="1"/>
    <col min="7694" max="7694" width="10.28515625" bestFit="1" customWidth="1"/>
    <col min="7695" max="7695" width="7.5703125" customWidth="1"/>
    <col min="7937" max="7937" width="5.28515625" customWidth="1"/>
    <col min="7938" max="7938" width="19.5703125" customWidth="1"/>
    <col min="7939" max="7939" width="11.42578125" customWidth="1"/>
    <col min="7940" max="7940" width="7.85546875" customWidth="1"/>
    <col min="7941" max="7941" width="9.85546875" customWidth="1"/>
    <col min="7942" max="7942" width="10.28515625" customWidth="1"/>
    <col min="7943" max="7949" width="8.140625" customWidth="1"/>
    <col min="7950" max="7950" width="10.28515625" bestFit="1" customWidth="1"/>
    <col min="7951" max="7951" width="7.5703125" customWidth="1"/>
    <col min="8193" max="8193" width="5.28515625" customWidth="1"/>
    <col min="8194" max="8194" width="19.5703125" customWidth="1"/>
    <col min="8195" max="8195" width="11.42578125" customWidth="1"/>
    <col min="8196" max="8196" width="7.85546875" customWidth="1"/>
    <col min="8197" max="8197" width="9.85546875" customWidth="1"/>
    <col min="8198" max="8198" width="10.28515625" customWidth="1"/>
    <col min="8199" max="8205" width="8.140625" customWidth="1"/>
    <col min="8206" max="8206" width="10.28515625" bestFit="1" customWidth="1"/>
    <col min="8207" max="8207" width="7.5703125" customWidth="1"/>
    <col min="8449" max="8449" width="5.28515625" customWidth="1"/>
    <col min="8450" max="8450" width="19.5703125" customWidth="1"/>
    <col min="8451" max="8451" width="11.42578125" customWidth="1"/>
    <col min="8452" max="8452" width="7.85546875" customWidth="1"/>
    <col min="8453" max="8453" width="9.85546875" customWidth="1"/>
    <col min="8454" max="8454" width="10.28515625" customWidth="1"/>
    <col min="8455" max="8461" width="8.140625" customWidth="1"/>
    <col min="8462" max="8462" width="10.28515625" bestFit="1" customWidth="1"/>
    <col min="8463" max="8463" width="7.5703125" customWidth="1"/>
    <col min="8705" max="8705" width="5.28515625" customWidth="1"/>
    <col min="8706" max="8706" width="19.5703125" customWidth="1"/>
    <col min="8707" max="8707" width="11.42578125" customWidth="1"/>
    <col min="8708" max="8708" width="7.85546875" customWidth="1"/>
    <col min="8709" max="8709" width="9.85546875" customWidth="1"/>
    <col min="8710" max="8710" width="10.28515625" customWidth="1"/>
    <col min="8711" max="8717" width="8.140625" customWidth="1"/>
    <col min="8718" max="8718" width="10.28515625" bestFit="1" customWidth="1"/>
    <col min="8719" max="8719" width="7.5703125" customWidth="1"/>
    <col min="8961" max="8961" width="5.28515625" customWidth="1"/>
    <col min="8962" max="8962" width="19.5703125" customWidth="1"/>
    <col min="8963" max="8963" width="11.42578125" customWidth="1"/>
    <col min="8964" max="8964" width="7.85546875" customWidth="1"/>
    <col min="8965" max="8965" width="9.85546875" customWidth="1"/>
    <col min="8966" max="8966" width="10.28515625" customWidth="1"/>
    <col min="8967" max="8973" width="8.140625" customWidth="1"/>
    <col min="8974" max="8974" width="10.28515625" bestFit="1" customWidth="1"/>
    <col min="8975" max="8975" width="7.5703125" customWidth="1"/>
    <col min="9217" max="9217" width="5.28515625" customWidth="1"/>
    <col min="9218" max="9218" width="19.5703125" customWidth="1"/>
    <col min="9219" max="9219" width="11.42578125" customWidth="1"/>
    <col min="9220" max="9220" width="7.85546875" customWidth="1"/>
    <col min="9221" max="9221" width="9.85546875" customWidth="1"/>
    <col min="9222" max="9222" width="10.28515625" customWidth="1"/>
    <col min="9223" max="9229" width="8.140625" customWidth="1"/>
    <col min="9230" max="9230" width="10.28515625" bestFit="1" customWidth="1"/>
    <col min="9231" max="9231" width="7.5703125" customWidth="1"/>
    <col min="9473" max="9473" width="5.28515625" customWidth="1"/>
    <col min="9474" max="9474" width="19.5703125" customWidth="1"/>
    <col min="9475" max="9475" width="11.42578125" customWidth="1"/>
    <col min="9476" max="9476" width="7.85546875" customWidth="1"/>
    <col min="9477" max="9477" width="9.85546875" customWidth="1"/>
    <col min="9478" max="9478" width="10.28515625" customWidth="1"/>
    <col min="9479" max="9485" width="8.140625" customWidth="1"/>
    <col min="9486" max="9486" width="10.28515625" bestFit="1" customWidth="1"/>
    <col min="9487" max="9487" width="7.5703125" customWidth="1"/>
    <col min="9729" max="9729" width="5.28515625" customWidth="1"/>
    <col min="9730" max="9730" width="19.5703125" customWidth="1"/>
    <col min="9731" max="9731" width="11.42578125" customWidth="1"/>
    <col min="9732" max="9732" width="7.85546875" customWidth="1"/>
    <col min="9733" max="9733" width="9.85546875" customWidth="1"/>
    <col min="9734" max="9734" width="10.28515625" customWidth="1"/>
    <col min="9735" max="9741" width="8.140625" customWidth="1"/>
    <col min="9742" max="9742" width="10.28515625" bestFit="1" customWidth="1"/>
    <col min="9743" max="9743" width="7.5703125" customWidth="1"/>
    <col min="9985" max="9985" width="5.28515625" customWidth="1"/>
    <col min="9986" max="9986" width="19.5703125" customWidth="1"/>
    <col min="9987" max="9987" width="11.42578125" customWidth="1"/>
    <col min="9988" max="9988" width="7.85546875" customWidth="1"/>
    <col min="9989" max="9989" width="9.85546875" customWidth="1"/>
    <col min="9990" max="9990" width="10.28515625" customWidth="1"/>
    <col min="9991" max="9997" width="8.140625" customWidth="1"/>
    <col min="9998" max="9998" width="10.28515625" bestFit="1" customWidth="1"/>
    <col min="9999" max="9999" width="7.5703125" customWidth="1"/>
    <col min="10241" max="10241" width="5.28515625" customWidth="1"/>
    <col min="10242" max="10242" width="19.5703125" customWidth="1"/>
    <col min="10243" max="10243" width="11.42578125" customWidth="1"/>
    <col min="10244" max="10244" width="7.85546875" customWidth="1"/>
    <col min="10245" max="10245" width="9.85546875" customWidth="1"/>
    <col min="10246" max="10246" width="10.28515625" customWidth="1"/>
    <col min="10247" max="10253" width="8.140625" customWidth="1"/>
    <col min="10254" max="10254" width="10.28515625" bestFit="1" customWidth="1"/>
    <col min="10255" max="10255" width="7.5703125" customWidth="1"/>
    <col min="10497" max="10497" width="5.28515625" customWidth="1"/>
    <col min="10498" max="10498" width="19.5703125" customWidth="1"/>
    <col min="10499" max="10499" width="11.42578125" customWidth="1"/>
    <col min="10500" max="10500" width="7.85546875" customWidth="1"/>
    <col min="10501" max="10501" width="9.85546875" customWidth="1"/>
    <col min="10502" max="10502" width="10.28515625" customWidth="1"/>
    <col min="10503" max="10509" width="8.140625" customWidth="1"/>
    <col min="10510" max="10510" width="10.28515625" bestFit="1" customWidth="1"/>
    <col min="10511" max="10511" width="7.5703125" customWidth="1"/>
    <col min="10753" max="10753" width="5.28515625" customWidth="1"/>
    <col min="10754" max="10754" width="19.5703125" customWidth="1"/>
    <col min="10755" max="10755" width="11.42578125" customWidth="1"/>
    <col min="10756" max="10756" width="7.85546875" customWidth="1"/>
    <col min="10757" max="10757" width="9.85546875" customWidth="1"/>
    <col min="10758" max="10758" width="10.28515625" customWidth="1"/>
    <col min="10759" max="10765" width="8.140625" customWidth="1"/>
    <col min="10766" max="10766" width="10.28515625" bestFit="1" customWidth="1"/>
    <col min="10767" max="10767" width="7.5703125" customWidth="1"/>
    <col min="11009" max="11009" width="5.28515625" customWidth="1"/>
    <col min="11010" max="11010" width="19.5703125" customWidth="1"/>
    <col min="11011" max="11011" width="11.42578125" customWidth="1"/>
    <col min="11012" max="11012" width="7.85546875" customWidth="1"/>
    <col min="11013" max="11013" width="9.85546875" customWidth="1"/>
    <col min="11014" max="11014" width="10.28515625" customWidth="1"/>
    <col min="11015" max="11021" width="8.140625" customWidth="1"/>
    <col min="11022" max="11022" width="10.28515625" bestFit="1" customWidth="1"/>
    <col min="11023" max="11023" width="7.5703125" customWidth="1"/>
    <col min="11265" max="11265" width="5.28515625" customWidth="1"/>
    <col min="11266" max="11266" width="19.5703125" customWidth="1"/>
    <col min="11267" max="11267" width="11.42578125" customWidth="1"/>
    <col min="11268" max="11268" width="7.85546875" customWidth="1"/>
    <col min="11269" max="11269" width="9.85546875" customWidth="1"/>
    <col min="11270" max="11270" width="10.28515625" customWidth="1"/>
    <col min="11271" max="11277" width="8.140625" customWidth="1"/>
    <col min="11278" max="11278" width="10.28515625" bestFit="1" customWidth="1"/>
    <col min="11279" max="11279" width="7.5703125" customWidth="1"/>
    <col min="11521" max="11521" width="5.28515625" customWidth="1"/>
    <col min="11522" max="11522" width="19.5703125" customWidth="1"/>
    <col min="11523" max="11523" width="11.42578125" customWidth="1"/>
    <col min="11524" max="11524" width="7.85546875" customWidth="1"/>
    <col min="11525" max="11525" width="9.85546875" customWidth="1"/>
    <col min="11526" max="11526" width="10.28515625" customWidth="1"/>
    <col min="11527" max="11533" width="8.140625" customWidth="1"/>
    <col min="11534" max="11534" width="10.28515625" bestFit="1" customWidth="1"/>
    <col min="11535" max="11535" width="7.5703125" customWidth="1"/>
    <col min="11777" max="11777" width="5.28515625" customWidth="1"/>
    <col min="11778" max="11778" width="19.5703125" customWidth="1"/>
    <col min="11779" max="11779" width="11.42578125" customWidth="1"/>
    <col min="11780" max="11780" width="7.85546875" customWidth="1"/>
    <col min="11781" max="11781" width="9.85546875" customWidth="1"/>
    <col min="11782" max="11782" width="10.28515625" customWidth="1"/>
    <col min="11783" max="11789" width="8.140625" customWidth="1"/>
    <col min="11790" max="11790" width="10.28515625" bestFit="1" customWidth="1"/>
    <col min="11791" max="11791" width="7.5703125" customWidth="1"/>
    <col min="12033" max="12033" width="5.28515625" customWidth="1"/>
    <col min="12034" max="12034" width="19.5703125" customWidth="1"/>
    <col min="12035" max="12035" width="11.42578125" customWidth="1"/>
    <col min="12036" max="12036" width="7.85546875" customWidth="1"/>
    <col min="12037" max="12037" width="9.85546875" customWidth="1"/>
    <col min="12038" max="12038" width="10.28515625" customWidth="1"/>
    <col min="12039" max="12045" width="8.140625" customWidth="1"/>
    <col min="12046" max="12046" width="10.28515625" bestFit="1" customWidth="1"/>
    <col min="12047" max="12047" width="7.5703125" customWidth="1"/>
    <col min="12289" max="12289" width="5.28515625" customWidth="1"/>
    <col min="12290" max="12290" width="19.5703125" customWidth="1"/>
    <col min="12291" max="12291" width="11.42578125" customWidth="1"/>
    <col min="12292" max="12292" width="7.85546875" customWidth="1"/>
    <col min="12293" max="12293" width="9.85546875" customWidth="1"/>
    <col min="12294" max="12294" width="10.28515625" customWidth="1"/>
    <col min="12295" max="12301" width="8.140625" customWidth="1"/>
    <col min="12302" max="12302" width="10.28515625" bestFit="1" customWidth="1"/>
    <col min="12303" max="12303" width="7.5703125" customWidth="1"/>
    <col min="12545" max="12545" width="5.28515625" customWidth="1"/>
    <col min="12546" max="12546" width="19.5703125" customWidth="1"/>
    <col min="12547" max="12547" width="11.42578125" customWidth="1"/>
    <col min="12548" max="12548" width="7.85546875" customWidth="1"/>
    <col min="12549" max="12549" width="9.85546875" customWidth="1"/>
    <col min="12550" max="12550" width="10.28515625" customWidth="1"/>
    <col min="12551" max="12557" width="8.140625" customWidth="1"/>
    <col min="12558" max="12558" width="10.28515625" bestFit="1" customWidth="1"/>
    <col min="12559" max="12559" width="7.5703125" customWidth="1"/>
    <col min="12801" max="12801" width="5.28515625" customWidth="1"/>
    <col min="12802" max="12802" width="19.5703125" customWidth="1"/>
    <col min="12803" max="12803" width="11.42578125" customWidth="1"/>
    <col min="12804" max="12804" width="7.85546875" customWidth="1"/>
    <col min="12805" max="12805" width="9.85546875" customWidth="1"/>
    <col min="12806" max="12806" width="10.28515625" customWidth="1"/>
    <col min="12807" max="12813" width="8.140625" customWidth="1"/>
    <col min="12814" max="12814" width="10.28515625" bestFit="1" customWidth="1"/>
    <col min="12815" max="12815" width="7.5703125" customWidth="1"/>
    <col min="13057" max="13057" width="5.28515625" customWidth="1"/>
    <col min="13058" max="13058" width="19.5703125" customWidth="1"/>
    <col min="13059" max="13059" width="11.42578125" customWidth="1"/>
    <col min="13060" max="13060" width="7.85546875" customWidth="1"/>
    <col min="13061" max="13061" width="9.85546875" customWidth="1"/>
    <col min="13062" max="13062" width="10.28515625" customWidth="1"/>
    <col min="13063" max="13069" width="8.140625" customWidth="1"/>
    <col min="13070" max="13070" width="10.28515625" bestFit="1" customWidth="1"/>
    <col min="13071" max="13071" width="7.5703125" customWidth="1"/>
    <col min="13313" max="13313" width="5.28515625" customWidth="1"/>
    <col min="13314" max="13314" width="19.5703125" customWidth="1"/>
    <col min="13315" max="13315" width="11.42578125" customWidth="1"/>
    <col min="13316" max="13316" width="7.85546875" customWidth="1"/>
    <col min="13317" max="13317" width="9.85546875" customWidth="1"/>
    <col min="13318" max="13318" width="10.28515625" customWidth="1"/>
    <col min="13319" max="13325" width="8.140625" customWidth="1"/>
    <col min="13326" max="13326" width="10.28515625" bestFit="1" customWidth="1"/>
    <col min="13327" max="13327" width="7.5703125" customWidth="1"/>
    <col min="13569" max="13569" width="5.28515625" customWidth="1"/>
    <col min="13570" max="13570" width="19.5703125" customWidth="1"/>
    <col min="13571" max="13571" width="11.42578125" customWidth="1"/>
    <col min="13572" max="13572" width="7.85546875" customWidth="1"/>
    <col min="13573" max="13573" width="9.85546875" customWidth="1"/>
    <col min="13574" max="13574" width="10.28515625" customWidth="1"/>
    <col min="13575" max="13581" width="8.140625" customWidth="1"/>
    <col min="13582" max="13582" width="10.28515625" bestFit="1" customWidth="1"/>
    <col min="13583" max="13583" width="7.5703125" customWidth="1"/>
    <col min="13825" max="13825" width="5.28515625" customWidth="1"/>
    <col min="13826" max="13826" width="19.5703125" customWidth="1"/>
    <col min="13827" max="13827" width="11.42578125" customWidth="1"/>
    <col min="13828" max="13828" width="7.85546875" customWidth="1"/>
    <col min="13829" max="13829" width="9.85546875" customWidth="1"/>
    <col min="13830" max="13830" width="10.28515625" customWidth="1"/>
    <col min="13831" max="13837" width="8.140625" customWidth="1"/>
    <col min="13838" max="13838" width="10.28515625" bestFit="1" customWidth="1"/>
    <col min="13839" max="13839" width="7.5703125" customWidth="1"/>
    <col min="14081" max="14081" width="5.28515625" customWidth="1"/>
    <col min="14082" max="14082" width="19.5703125" customWidth="1"/>
    <col min="14083" max="14083" width="11.42578125" customWidth="1"/>
    <col min="14084" max="14084" width="7.85546875" customWidth="1"/>
    <col min="14085" max="14085" width="9.85546875" customWidth="1"/>
    <col min="14086" max="14086" width="10.28515625" customWidth="1"/>
    <col min="14087" max="14093" width="8.140625" customWidth="1"/>
    <col min="14094" max="14094" width="10.28515625" bestFit="1" customWidth="1"/>
    <col min="14095" max="14095" width="7.5703125" customWidth="1"/>
    <col min="14337" max="14337" width="5.28515625" customWidth="1"/>
    <col min="14338" max="14338" width="19.5703125" customWidth="1"/>
    <col min="14339" max="14339" width="11.42578125" customWidth="1"/>
    <col min="14340" max="14340" width="7.85546875" customWidth="1"/>
    <col min="14341" max="14341" width="9.85546875" customWidth="1"/>
    <col min="14342" max="14342" width="10.28515625" customWidth="1"/>
    <col min="14343" max="14349" width="8.140625" customWidth="1"/>
    <col min="14350" max="14350" width="10.28515625" bestFit="1" customWidth="1"/>
    <col min="14351" max="14351" width="7.5703125" customWidth="1"/>
    <col min="14593" max="14593" width="5.28515625" customWidth="1"/>
    <col min="14594" max="14594" width="19.5703125" customWidth="1"/>
    <col min="14595" max="14595" width="11.42578125" customWidth="1"/>
    <col min="14596" max="14596" width="7.85546875" customWidth="1"/>
    <col min="14597" max="14597" width="9.85546875" customWidth="1"/>
    <col min="14598" max="14598" width="10.28515625" customWidth="1"/>
    <col min="14599" max="14605" width="8.140625" customWidth="1"/>
    <col min="14606" max="14606" width="10.28515625" bestFit="1" customWidth="1"/>
    <col min="14607" max="14607" width="7.5703125" customWidth="1"/>
    <col min="14849" max="14849" width="5.28515625" customWidth="1"/>
    <col min="14850" max="14850" width="19.5703125" customWidth="1"/>
    <col min="14851" max="14851" width="11.42578125" customWidth="1"/>
    <col min="14852" max="14852" width="7.85546875" customWidth="1"/>
    <col min="14853" max="14853" width="9.85546875" customWidth="1"/>
    <col min="14854" max="14854" width="10.28515625" customWidth="1"/>
    <col min="14855" max="14861" width="8.140625" customWidth="1"/>
    <col min="14862" max="14862" width="10.28515625" bestFit="1" customWidth="1"/>
    <col min="14863" max="14863" width="7.5703125" customWidth="1"/>
    <col min="15105" max="15105" width="5.28515625" customWidth="1"/>
    <col min="15106" max="15106" width="19.5703125" customWidth="1"/>
    <col min="15107" max="15107" width="11.42578125" customWidth="1"/>
    <col min="15108" max="15108" width="7.85546875" customWidth="1"/>
    <col min="15109" max="15109" width="9.85546875" customWidth="1"/>
    <col min="15110" max="15110" width="10.28515625" customWidth="1"/>
    <col min="15111" max="15117" width="8.140625" customWidth="1"/>
    <col min="15118" max="15118" width="10.28515625" bestFit="1" customWidth="1"/>
    <col min="15119" max="15119" width="7.5703125" customWidth="1"/>
    <col min="15361" max="15361" width="5.28515625" customWidth="1"/>
    <col min="15362" max="15362" width="19.5703125" customWidth="1"/>
    <col min="15363" max="15363" width="11.42578125" customWidth="1"/>
    <col min="15364" max="15364" width="7.85546875" customWidth="1"/>
    <col min="15365" max="15365" width="9.85546875" customWidth="1"/>
    <col min="15366" max="15366" width="10.28515625" customWidth="1"/>
    <col min="15367" max="15373" width="8.140625" customWidth="1"/>
    <col min="15374" max="15374" width="10.28515625" bestFit="1" customWidth="1"/>
    <col min="15375" max="15375" width="7.5703125" customWidth="1"/>
    <col min="15617" max="15617" width="5.28515625" customWidth="1"/>
    <col min="15618" max="15618" width="19.5703125" customWidth="1"/>
    <col min="15619" max="15619" width="11.42578125" customWidth="1"/>
    <col min="15620" max="15620" width="7.85546875" customWidth="1"/>
    <col min="15621" max="15621" width="9.85546875" customWidth="1"/>
    <col min="15622" max="15622" width="10.28515625" customWidth="1"/>
    <col min="15623" max="15629" width="8.140625" customWidth="1"/>
    <col min="15630" max="15630" width="10.28515625" bestFit="1" customWidth="1"/>
    <col min="15631" max="15631" width="7.5703125" customWidth="1"/>
    <col min="15873" max="15873" width="5.28515625" customWidth="1"/>
    <col min="15874" max="15874" width="19.5703125" customWidth="1"/>
    <col min="15875" max="15875" width="11.42578125" customWidth="1"/>
    <col min="15876" max="15876" width="7.85546875" customWidth="1"/>
    <col min="15877" max="15877" width="9.85546875" customWidth="1"/>
    <col min="15878" max="15878" width="10.28515625" customWidth="1"/>
    <col min="15879" max="15885" width="8.140625" customWidth="1"/>
    <col min="15886" max="15886" width="10.28515625" bestFit="1" customWidth="1"/>
    <col min="15887" max="15887" width="7.5703125" customWidth="1"/>
    <col min="16129" max="16129" width="5.28515625" customWidth="1"/>
    <col min="16130" max="16130" width="19.5703125" customWidth="1"/>
    <col min="16131" max="16131" width="11.42578125" customWidth="1"/>
    <col min="16132" max="16132" width="7.85546875" customWidth="1"/>
    <col min="16133" max="16133" width="9.85546875" customWidth="1"/>
    <col min="16134" max="16134" width="10.28515625" customWidth="1"/>
    <col min="16135" max="16141" width="8.140625" customWidth="1"/>
    <col min="16142" max="16142" width="10.28515625" bestFit="1" customWidth="1"/>
    <col min="16143" max="16143" width="7.5703125" customWidth="1"/>
  </cols>
  <sheetData>
    <row r="1" spans="1:18" ht="46.5" customHeight="1" x14ac:dyDescent="0.25">
      <c r="A1" s="268" t="s">
        <v>698</v>
      </c>
      <c r="B1" s="268"/>
      <c r="C1" s="268"/>
      <c r="D1" s="268"/>
      <c r="E1" s="268"/>
      <c r="F1" s="19"/>
      <c r="G1" s="19"/>
      <c r="H1" s="19"/>
      <c r="I1" s="19"/>
      <c r="J1" s="19"/>
      <c r="K1" s="3"/>
      <c r="L1" s="3"/>
      <c r="M1" s="5"/>
      <c r="N1" s="5"/>
      <c r="O1" s="5"/>
    </row>
    <row r="2" spans="1:18" ht="7.5" customHeight="1" x14ac:dyDescent="0.25">
      <c r="A2" s="3"/>
      <c r="B2" s="3"/>
      <c r="C2" s="19"/>
      <c r="D2" s="5"/>
      <c r="E2" s="19"/>
      <c r="F2" s="19"/>
      <c r="G2" s="19"/>
      <c r="H2" s="19"/>
      <c r="I2" s="19"/>
      <c r="J2" s="19"/>
      <c r="K2" s="3"/>
      <c r="L2" s="3"/>
      <c r="M2" s="5"/>
      <c r="N2" s="5"/>
      <c r="O2" s="5"/>
    </row>
    <row r="3" spans="1:18" ht="21.75" customHeight="1" x14ac:dyDescent="0.3">
      <c r="A3" s="269" t="s">
        <v>19</v>
      </c>
      <c r="B3" s="269"/>
      <c r="C3" s="269"/>
      <c r="D3" s="269"/>
      <c r="E3" s="269"/>
      <c r="F3" s="269"/>
      <c r="G3" s="269"/>
      <c r="H3" s="269"/>
      <c r="I3" s="269"/>
      <c r="J3" s="269"/>
      <c r="K3" s="269"/>
      <c r="L3" s="269"/>
      <c r="M3" s="269"/>
      <c r="N3" s="269"/>
      <c r="O3" s="269"/>
      <c r="Q3" s="10">
        <v>0.3</v>
      </c>
      <c r="R3" s="11">
        <v>9</v>
      </c>
    </row>
    <row r="4" spans="1:18" ht="23.25" customHeight="1" x14ac:dyDescent="0.3">
      <c r="A4" s="270"/>
      <c r="B4" s="270"/>
      <c r="C4" s="270"/>
      <c r="D4" s="270"/>
      <c r="E4" s="270"/>
      <c r="F4" s="270"/>
      <c r="G4" s="270"/>
      <c r="H4" s="270"/>
      <c r="I4" s="270"/>
      <c r="J4" s="270"/>
      <c r="K4" s="270"/>
      <c r="L4" s="270"/>
      <c r="M4" s="270"/>
      <c r="N4" s="270"/>
      <c r="O4" s="270"/>
      <c r="Q4" s="11">
        <f>(R4*Q3)/R3</f>
        <v>3.3333333333333333E-2</v>
      </c>
      <c r="R4" s="11">
        <v>1</v>
      </c>
    </row>
    <row r="5" spans="1:18" s="1" customFormat="1" ht="21.75" customHeight="1" x14ac:dyDescent="0.25">
      <c r="A5" s="271" t="s">
        <v>0</v>
      </c>
      <c r="B5" s="271" t="s">
        <v>1</v>
      </c>
      <c r="C5" s="274" t="s">
        <v>18</v>
      </c>
      <c r="D5" s="277" t="s">
        <v>2</v>
      </c>
      <c r="E5" s="278"/>
      <c r="F5" s="278"/>
      <c r="G5" s="278"/>
      <c r="H5" s="278"/>
      <c r="I5" s="278"/>
      <c r="J5" s="278"/>
      <c r="K5" s="278"/>
      <c r="L5" s="278"/>
      <c r="M5" s="279"/>
      <c r="N5" s="280" t="s">
        <v>4</v>
      </c>
      <c r="O5" s="283" t="s">
        <v>5</v>
      </c>
    </row>
    <row r="6" spans="1:18" s="1" customFormat="1" ht="57.75" customHeight="1" x14ac:dyDescent="0.25">
      <c r="A6" s="272"/>
      <c r="B6" s="272"/>
      <c r="C6" s="275"/>
      <c r="D6" s="286" t="s">
        <v>699</v>
      </c>
      <c r="E6" s="286"/>
      <c r="F6" s="286"/>
      <c r="G6" s="286"/>
      <c r="H6" s="286"/>
      <c r="I6" s="277" t="s">
        <v>700</v>
      </c>
      <c r="J6" s="278"/>
      <c r="K6" s="278"/>
      <c r="L6" s="279"/>
      <c r="M6" s="287" t="s">
        <v>391</v>
      </c>
      <c r="N6" s="281"/>
      <c r="O6" s="284"/>
    </row>
    <row r="7" spans="1:18" s="1" customFormat="1" ht="51.75" customHeight="1" x14ac:dyDescent="0.25">
      <c r="A7" s="273"/>
      <c r="B7" s="273"/>
      <c r="C7" s="276"/>
      <c r="D7" s="7" t="s">
        <v>392</v>
      </c>
      <c r="E7" s="12" t="s">
        <v>393</v>
      </c>
      <c r="F7" s="8" t="s">
        <v>394</v>
      </c>
      <c r="G7" s="7" t="s">
        <v>395</v>
      </c>
      <c r="H7" s="7" t="s">
        <v>396</v>
      </c>
      <c r="I7" s="7" t="s">
        <v>701</v>
      </c>
      <c r="J7" s="118" t="s">
        <v>702</v>
      </c>
      <c r="K7" s="118" t="s">
        <v>506</v>
      </c>
      <c r="L7" s="118" t="s">
        <v>703</v>
      </c>
      <c r="M7" s="287"/>
      <c r="N7" s="282"/>
      <c r="O7" s="285"/>
    </row>
    <row r="8" spans="1:18" s="1" customFormat="1" ht="15.75" customHeight="1" x14ac:dyDescent="0.25">
      <c r="A8" s="22" t="s">
        <v>22</v>
      </c>
      <c r="B8" s="64" t="s">
        <v>272</v>
      </c>
      <c r="C8" s="9">
        <v>0.7</v>
      </c>
      <c r="D8" s="71">
        <v>0.03</v>
      </c>
      <c r="E8" s="71">
        <v>0.03</v>
      </c>
      <c r="F8" s="71">
        <v>0.03</v>
      </c>
      <c r="G8" s="71">
        <v>0.03</v>
      </c>
      <c r="H8" s="71">
        <v>0.03</v>
      </c>
      <c r="I8" s="71">
        <v>0.03</v>
      </c>
      <c r="J8" s="71">
        <v>0.03</v>
      </c>
      <c r="K8" s="71">
        <v>0.03</v>
      </c>
      <c r="L8" s="14"/>
      <c r="M8" s="15">
        <f>SUM(D8:L8)</f>
        <v>0.24</v>
      </c>
      <c r="N8" s="16">
        <f t="shared" ref="N8:N27" si="0">C8+M8</f>
        <v>0.94</v>
      </c>
      <c r="O8" s="4">
        <f>IF(N8&gt;=90%,50,IF(AND(80%&lt;=N8,N8&lt;90%),45,IF(AND(70%&lt;=N8,N8&lt;80%),40,IF(AND(60%&lt;=N8,N8&lt;70%),30,IF(AND(50%&lt;=N8,N8&lt;60%),25,IF(N8&lt;50%,0,""))))))</f>
        <v>50</v>
      </c>
    </row>
    <row r="9" spans="1:18" s="1" customFormat="1" ht="15.75" customHeight="1" x14ac:dyDescent="0.25">
      <c r="A9" s="22" t="s">
        <v>23</v>
      </c>
      <c r="B9" s="64" t="s">
        <v>273</v>
      </c>
      <c r="C9" s="9">
        <v>0.7</v>
      </c>
      <c r="D9" s="14"/>
      <c r="E9" s="17"/>
      <c r="F9" s="71">
        <v>0.03</v>
      </c>
      <c r="G9" s="71">
        <v>0.03</v>
      </c>
      <c r="H9" s="71">
        <v>0.03</v>
      </c>
      <c r="I9" s="71">
        <v>0.03</v>
      </c>
      <c r="J9" s="71">
        <v>0.03</v>
      </c>
      <c r="K9" s="71">
        <v>0.03</v>
      </c>
      <c r="L9" s="2"/>
      <c r="M9" s="15">
        <f t="shared" ref="M9:M27" si="1">SUM(D9:L9)</f>
        <v>0.18</v>
      </c>
      <c r="N9" s="16">
        <f t="shared" si="0"/>
        <v>0.87999999999999989</v>
      </c>
      <c r="O9" s="4">
        <f t="shared" ref="O9:O27" si="2">IF(N9&gt;=90%,50,IF(AND(80%&lt;=N9,N9&lt;90%),45,IF(AND(70%&lt;=N9,N9&lt;80%),40,IF(AND(60%&lt;=N9,N9&lt;70%),30,IF(AND(50%&lt;=N9,N9&lt;60%),25,IF(N9&lt;50%,0,""))))))</f>
        <v>45</v>
      </c>
    </row>
    <row r="10" spans="1:18" s="1" customFormat="1" ht="15.75" customHeight="1" x14ac:dyDescent="0.25">
      <c r="A10" s="22" t="s">
        <v>24</v>
      </c>
      <c r="B10" s="64" t="s">
        <v>274</v>
      </c>
      <c r="C10" s="9">
        <v>0.7</v>
      </c>
      <c r="D10" s="14"/>
      <c r="E10" s="14"/>
      <c r="F10" s="71">
        <v>0.03</v>
      </c>
      <c r="G10" s="2"/>
      <c r="H10" s="71">
        <v>0.03</v>
      </c>
      <c r="I10" s="71">
        <v>0.03</v>
      </c>
      <c r="J10" s="71">
        <v>0.03</v>
      </c>
      <c r="K10" s="71">
        <v>0.03</v>
      </c>
      <c r="L10" s="2"/>
      <c r="M10" s="15">
        <f t="shared" si="1"/>
        <v>0.15</v>
      </c>
      <c r="N10" s="16">
        <f t="shared" si="0"/>
        <v>0.85</v>
      </c>
      <c r="O10" s="4">
        <f t="shared" si="2"/>
        <v>45</v>
      </c>
    </row>
    <row r="11" spans="1:18" s="1" customFormat="1" ht="15.75" customHeight="1" x14ac:dyDescent="0.25">
      <c r="A11" s="22" t="s">
        <v>25</v>
      </c>
      <c r="B11" s="64" t="s">
        <v>275</v>
      </c>
      <c r="C11" s="9">
        <v>0.7</v>
      </c>
      <c r="D11" s="14"/>
      <c r="E11" s="14"/>
      <c r="F11" s="71">
        <v>0.03</v>
      </c>
      <c r="G11" s="2"/>
      <c r="H11" s="2"/>
      <c r="I11" s="71">
        <v>0.03</v>
      </c>
      <c r="J11" s="71">
        <v>0.03</v>
      </c>
      <c r="K11" s="71">
        <v>0.03</v>
      </c>
      <c r="L11" s="2"/>
      <c r="M11" s="15">
        <f t="shared" si="1"/>
        <v>0.12</v>
      </c>
      <c r="N11" s="16">
        <f t="shared" si="0"/>
        <v>0.82</v>
      </c>
      <c r="O11" s="4">
        <f t="shared" si="2"/>
        <v>45</v>
      </c>
    </row>
    <row r="12" spans="1:18" s="1" customFormat="1" ht="15.75" customHeight="1" x14ac:dyDescent="0.25">
      <c r="A12" s="22" t="s">
        <v>26</v>
      </c>
      <c r="B12" s="64" t="s">
        <v>276</v>
      </c>
      <c r="C12" s="9">
        <v>0.7</v>
      </c>
      <c r="D12" s="14"/>
      <c r="E12" s="18"/>
      <c r="F12" s="71">
        <v>0.03</v>
      </c>
      <c r="G12" s="2"/>
      <c r="H12" s="71">
        <v>0.03</v>
      </c>
      <c r="I12" s="71">
        <v>0.03</v>
      </c>
      <c r="J12" s="71">
        <v>0.03</v>
      </c>
      <c r="K12" s="71">
        <v>0.03</v>
      </c>
      <c r="L12" s="71">
        <v>0.03</v>
      </c>
      <c r="M12" s="15">
        <f t="shared" si="1"/>
        <v>0.18</v>
      </c>
      <c r="N12" s="16">
        <f t="shared" si="0"/>
        <v>0.87999999999999989</v>
      </c>
      <c r="O12" s="4">
        <f t="shared" si="2"/>
        <v>45</v>
      </c>
    </row>
    <row r="13" spans="1:18" s="1" customFormat="1" ht="15.75" customHeight="1" x14ac:dyDescent="0.25">
      <c r="A13" s="22" t="s">
        <v>27</v>
      </c>
      <c r="B13" s="64" t="s">
        <v>277</v>
      </c>
      <c r="C13" s="9">
        <v>0.7</v>
      </c>
      <c r="D13" s="14"/>
      <c r="E13" s="12"/>
      <c r="F13" s="14"/>
      <c r="G13" s="14"/>
      <c r="H13" s="14"/>
      <c r="I13" s="71">
        <v>0.03</v>
      </c>
      <c r="J13" s="71">
        <v>0.03</v>
      </c>
      <c r="K13" s="71">
        <v>0.03</v>
      </c>
      <c r="L13" s="7"/>
      <c r="M13" s="15">
        <f t="shared" si="1"/>
        <v>0.09</v>
      </c>
      <c r="N13" s="16">
        <f t="shared" si="0"/>
        <v>0.78999999999999992</v>
      </c>
      <c r="O13" s="4">
        <f t="shared" si="2"/>
        <v>40</v>
      </c>
    </row>
    <row r="14" spans="1:18" s="1" customFormat="1" ht="15.75" customHeight="1" x14ac:dyDescent="0.25">
      <c r="A14" s="22" t="s">
        <v>28</v>
      </c>
      <c r="B14" s="64" t="s">
        <v>278</v>
      </c>
      <c r="C14" s="9">
        <v>0.7</v>
      </c>
      <c r="D14" s="14"/>
      <c r="E14" s="12"/>
      <c r="F14" s="8"/>
      <c r="G14" s="7"/>
      <c r="H14" s="7"/>
      <c r="I14" s="71"/>
      <c r="J14" s="71">
        <v>0.03</v>
      </c>
      <c r="K14" s="71"/>
      <c r="L14" s="7"/>
      <c r="M14" s="15">
        <f t="shared" si="1"/>
        <v>0.03</v>
      </c>
      <c r="N14" s="16">
        <f t="shared" si="0"/>
        <v>0.73</v>
      </c>
      <c r="O14" s="4">
        <f t="shared" si="2"/>
        <v>40</v>
      </c>
    </row>
    <row r="15" spans="1:18" s="1" customFormat="1" ht="15.75" customHeight="1" x14ac:dyDescent="0.25">
      <c r="A15" s="22" t="s">
        <v>29</v>
      </c>
      <c r="B15" s="64" t="s">
        <v>279</v>
      </c>
      <c r="C15" s="9">
        <v>0.7</v>
      </c>
      <c r="D15" s="7"/>
      <c r="E15" s="14"/>
      <c r="F15" s="8"/>
      <c r="G15" s="7"/>
      <c r="H15" s="14"/>
      <c r="I15" s="71">
        <v>0.03</v>
      </c>
      <c r="J15" s="71">
        <v>0.03</v>
      </c>
      <c r="K15" s="71">
        <v>0.03</v>
      </c>
      <c r="L15" s="7"/>
      <c r="M15" s="15">
        <f t="shared" si="1"/>
        <v>0.09</v>
      </c>
      <c r="N15" s="16">
        <f t="shared" si="0"/>
        <v>0.78999999999999992</v>
      </c>
      <c r="O15" s="4">
        <f t="shared" si="2"/>
        <v>40</v>
      </c>
    </row>
    <row r="16" spans="1:18" s="1" customFormat="1" ht="15.75" customHeight="1" x14ac:dyDescent="0.25">
      <c r="A16" s="22" t="s">
        <v>30</v>
      </c>
      <c r="B16" s="64" t="s">
        <v>280</v>
      </c>
      <c r="C16" s="9">
        <v>0.7</v>
      </c>
      <c r="D16" s="14"/>
      <c r="E16" s="12"/>
      <c r="F16" s="14"/>
      <c r="G16" s="14"/>
      <c r="H16" s="14"/>
      <c r="I16" s="71">
        <v>0.03</v>
      </c>
      <c r="J16" s="71">
        <v>0.03</v>
      </c>
      <c r="K16" s="71">
        <v>0.03</v>
      </c>
      <c r="L16" s="7"/>
      <c r="M16" s="15">
        <f t="shared" si="1"/>
        <v>0.09</v>
      </c>
      <c r="N16" s="16">
        <f t="shared" si="0"/>
        <v>0.78999999999999992</v>
      </c>
      <c r="O16" s="4">
        <f t="shared" si="2"/>
        <v>40</v>
      </c>
    </row>
    <row r="17" spans="1:15" s="1" customFormat="1" ht="15.75" customHeight="1" x14ac:dyDescent="0.25">
      <c r="A17" s="22" t="s">
        <v>31</v>
      </c>
      <c r="B17" s="64" t="s">
        <v>281</v>
      </c>
      <c r="C17" s="9">
        <v>0.7</v>
      </c>
      <c r="D17" s="14"/>
      <c r="E17" s="12"/>
      <c r="F17" s="14"/>
      <c r="G17" s="14"/>
      <c r="H17" s="14"/>
      <c r="I17" s="71">
        <v>0.03</v>
      </c>
      <c r="J17" s="71">
        <v>0.03</v>
      </c>
      <c r="K17" s="71"/>
      <c r="L17" s="71">
        <v>0.03</v>
      </c>
      <c r="M17" s="15">
        <f t="shared" si="1"/>
        <v>0.09</v>
      </c>
      <c r="N17" s="16">
        <f t="shared" si="0"/>
        <v>0.78999999999999992</v>
      </c>
      <c r="O17" s="4">
        <f t="shared" si="2"/>
        <v>40</v>
      </c>
    </row>
    <row r="18" spans="1:15" s="1" customFormat="1" ht="15.75" customHeight="1" x14ac:dyDescent="0.25">
      <c r="A18" s="22" t="s">
        <v>32</v>
      </c>
      <c r="B18" s="64" t="s">
        <v>282</v>
      </c>
      <c r="C18" s="9">
        <v>0.7</v>
      </c>
      <c r="D18" s="7"/>
      <c r="E18" s="14"/>
      <c r="F18" s="14"/>
      <c r="G18" s="7"/>
      <c r="H18" s="71">
        <v>0.03</v>
      </c>
      <c r="I18" s="71">
        <v>0.03</v>
      </c>
      <c r="J18" s="71">
        <v>0.03</v>
      </c>
      <c r="K18" s="71">
        <v>0.03</v>
      </c>
      <c r="L18" s="7"/>
      <c r="M18" s="15">
        <f t="shared" si="1"/>
        <v>0.12</v>
      </c>
      <c r="N18" s="16">
        <f t="shared" si="0"/>
        <v>0.82</v>
      </c>
      <c r="O18" s="4">
        <f t="shared" si="2"/>
        <v>45</v>
      </c>
    </row>
    <row r="19" spans="1:15" s="1" customFormat="1" ht="15.75" customHeight="1" x14ac:dyDescent="0.25">
      <c r="A19" s="22" t="s">
        <v>33</v>
      </c>
      <c r="B19" s="64" t="s">
        <v>283</v>
      </c>
      <c r="C19" s="9">
        <v>0.7</v>
      </c>
      <c r="D19" s="7"/>
      <c r="E19" s="14"/>
      <c r="F19" s="14"/>
      <c r="G19" s="7"/>
      <c r="H19" s="7"/>
      <c r="I19" s="71">
        <v>0.03</v>
      </c>
      <c r="J19" s="71">
        <v>0.03</v>
      </c>
      <c r="K19" s="71">
        <v>0.03</v>
      </c>
      <c r="L19" s="7"/>
      <c r="M19" s="15">
        <f t="shared" si="1"/>
        <v>0.09</v>
      </c>
      <c r="N19" s="16">
        <f t="shared" si="0"/>
        <v>0.78999999999999992</v>
      </c>
      <c r="O19" s="4">
        <f t="shared" si="2"/>
        <v>40</v>
      </c>
    </row>
    <row r="20" spans="1:15" s="1" customFormat="1" ht="38.25" customHeight="1" x14ac:dyDescent="0.25">
      <c r="A20" s="22" t="s">
        <v>34</v>
      </c>
      <c r="B20" s="64" t="s">
        <v>284</v>
      </c>
      <c r="C20" s="9">
        <v>0.6</v>
      </c>
      <c r="D20" s="7"/>
      <c r="E20" s="12"/>
      <c r="F20" s="14"/>
      <c r="G20" s="7"/>
      <c r="H20" s="14"/>
      <c r="I20" s="71"/>
      <c r="J20" s="71">
        <v>0.03</v>
      </c>
      <c r="K20" s="71"/>
      <c r="L20" s="7"/>
      <c r="M20" s="15">
        <f t="shared" si="1"/>
        <v>0.03</v>
      </c>
      <c r="N20" s="16">
        <f t="shared" si="0"/>
        <v>0.63</v>
      </c>
      <c r="O20" s="4">
        <f t="shared" si="2"/>
        <v>30</v>
      </c>
    </row>
    <row r="21" spans="1:15" s="1" customFormat="1" ht="15.75" customHeight="1" x14ac:dyDescent="0.25">
      <c r="A21" s="22" t="s">
        <v>35</v>
      </c>
      <c r="B21" s="64" t="s">
        <v>285</v>
      </c>
      <c r="C21" s="9">
        <v>0.7</v>
      </c>
      <c r="D21" s="14"/>
      <c r="E21" s="12"/>
      <c r="F21" s="8"/>
      <c r="G21" s="7"/>
      <c r="H21" s="71">
        <v>0.03</v>
      </c>
      <c r="I21" s="71">
        <v>0.03</v>
      </c>
      <c r="J21" s="71">
        <v>0.03</v>
      </c>
      <c r="K21" s="71">
        <v>0.03</v>
      </c>
      <c r="L21" s="7"/>
      <c r="M21" s="15">
        <f t="shared" si="1"/>
        <v>0.12</v>
      </c>
      <c r="N21" s="16">
        <f t="shared" si="0"/>
        <v>0.82</v>
      </c>
      <c r="O21" s="4">
        <f t="shared" si="2"/>
        <v>45</v>
      </c>
    </row>
    <row r="22" spans="1:15" s="1" customFormat="1" ht="15.75" customHeight="1" x14ac:dyDescent="0.25">
      <c r="A22" s="22" t="s">
        <v>36</v>
      </c>
      <c r="B22" s="64" t="s">
        <v>286</v>
      </c>
      <c r="C22" s="9">
        <v>0.7</v>
      </c>
      <c r="D22" s="7"/>
      <c r="E22" s="14"/>
      <c r="F22" s="14"/>
      <c r="G22" s="7"/>
      <c r="H22" s="7"/>
      <c r="I22" s="71">
        <v>0.03</v>
      </c>
      <c r="J22" s="71">
        <v>0.03</v>
      </c>
      <c r="K22" s="71">
        <v>0.03</v>
      </c>
      <c r="L22" s="7"/>
      <c r="M22" s="15">
        <f t="shared" si="1"/>
        <v>0.09</v>
      </c>
      <c r="N22" s="16">
        <f t="shared" si="0"/>
        <v>0.78999999999999992</v>
      </c>
      <c r="O22" s="4">
        <f t="shared" si="2"/>
        <v>40</v>
      </c>
    </row>
    <row r="23" spans="1:15" s="1" customFormat="1" ht="15.75" customHeight="1" x14ac:dyDescent="0.25">
      <c r="A23" s="22" t="s">
        <v>37</v>
      </c>
      <c r="B23" s="64" t="s">
        <v>287</v>
      </c>
      <c r="C23" s="9">
        <v>0.7</v>
      </c>
      <c r="D23" s="7"/>
      <c r="E23" s="14"/>
      <c r="F23" s="14"/>
      <c r="G23" s="7"/>
      <c r="H23" s="71">
        <v>0.03</v>
      </c>
      <c r="I23" s="71">
        <v>0.03</v>
      </c>
      <c r="J23" s="71">
        <v>0.03</v>
      </c>
      <c r="K23" s="71">
        <v>0.03</v>
      </c>
      <c r="L23" s="7"/>
      <c r="M23" s="15">
        <f t="shared" si="1"/>
        <v>0.12</v>
      </c>
      <c r="N23" s="16">
        <f t="shared" si="0"/>
        <v>0.82</v>
      </c>
      <c r="O23" s="4">
        <f t="shared" si="2"/>
        <v>45</v>
      </c>
    </row>
    <row r="24" spans="1:15" s="1" customFormat="1" ht="15.75" customHeight="1" x14ac:dyDescent="0.25">
      <c r="A24" s="22" t="s">
        <v>38</v>
      </c>
      <c r="B24" s="64" t="s">
        <v>288</v>
      </c>
      <c r="C24" s="9">
        <v>0.7</v>
      </c>
      <c r="D24" s="7"/>
      <c r="E24" s="14"/>
      <c r="F24" s="14"/>
      <c r="G24" s="7"/>
      <c r="H24" s="7"/>
      <c r="I24" s="71">
        <v>0.03</v>
      </c>
      <c r="J24" s="71">
        <v>0.03</v>
      </c>
      <c r="K24" s="71">
        <v>0.03</v>
      </c>
      <c r="L24" s="7"/>
      <c r="M24" s="15">
        <f t="shared" si="1"/>
        <v>0.09</v>
      </c>
      <c r="N24" s="16">
        <f t="shared" si="0"/>
        <v>0.78999999999999992</v>
      </c>
      <c r="O24" s="4">
        <f t="shared" si="2"/>
        <v>40</v>
      </c>
    </row>
    <row r="25" spans="1:15" s="1" customFormat="1" ht="15.75" customHeight="1" x14ac:dyDescent="0.25">
      <c r="A25" s="22" t="s">
        <v>39</v>
      </c>
      <c r="B25" s="64" t="s">
        <v>289</v>
      </c>
      <c r="C25" s="9">
        <v>0.7</v>
      </c>
      <c r="D25" s="71">
        <v>0.03</v>
      </c>
      <c r="E25" s="14"/>
      <c r="F25" s="14"/>
      <c r="G25" s="7"/>
      <c r="H25" s="71">
        <v>0.03</v>
      </c>
      <c r="I25" s="71">
        <v>0.03</v>
      </c>
      <c r="J25" s="71">
        <v>0.03</v>
      </c>
      <c r="K25" s="71">
        <v>0.03</v>
      </c>
      <c r="L25" s="71">
        <v>0.03</v>
      </c>
      <c r="M25" s="15">
        <f t="shared" si="1"/>
        <v>0.18</v>
      </c>
      <c r="N25" s="16">
        <f t="shared" si="0"/>
        <v>0.87999999999999989</v>
      </c>
      <c r="O25" s="4">
        <f t="shared" si="2"/>
        <v>45</v>
      </c>
    </row>
    <row r="26" spans="1:15" s="1" customFormat="1" ht="15.75" customHeight="1" x14ac:dyDescent="0.25">
      <c r="A26" s="22" t="s">
        <v>40</v>
      </c>
      <c r="B26" s="64" t="s">
        <v>290</v>
      </c>
      <c r="C26" s="9">
        <v>0.7</v>
      </c>
      <c r="D26" s="71">
        <v>0.03</v>
      </c>
      <c r="E26" s="14"/>
      <c r="F26" s="14"/>
      <c r="G26" s="7"/>
      <c r="H26" s="7"/>
      <c r="I26" s="71">
        <v>0.03</v>
      </c>
      <c r="J26" s="71">
        <v>0.03</v>
      </c>
      <c r="K26" s="71">
        <v>0.03</v>
      </c>
      <c r="L26" s="7"/>
      <c r="M26" s="15">
        <f t="shared" si="1"/>
        <v>0.12</v>
      </c>
      <c r="N26" s="16">
        <f t="shared" si="0"/>
        <v>0.82</v>
      </c>
      <c r="O26" s="4">
        <f t="shared" si="2"/>
        <v>45</v>
      </c>
    </row>
    <row r="27" spans="1:15" s="1" customFormat="1" ht="15.75" customHeight="1" x14ac:dyDescent="0.25">
      <c r="A27" s="22" t="s">
        <v>41</v>
      </c>
      <c r="B27" s="28" t="s">
        <v>291</v>
      </c>
      <c r="C27" s="9">
        <v>0.7</v>
      </c>
      <c r="D27" s="7"/>
      <c r="E27" s="14"/>
      <c r="F27" s="14"/>
      <c r="G27" s="7"/>
      <c r="H27" s="7"/>
      <c r="I27" s="71">
        <v>0.03</v>
      </c>
      <c r="J27" s="71">
        <v>0.03</v>
      </c>
      <c r="K27" s="71">
        <v>0.03</v>
      </c>
      <c r="L27" s="7"/>
      <c r="M27" s="15">
        <f t="shared" si="1"/>
        <v>0.09</v>
      </c>
      <c r="N27" s="16">
        <f t="shared" si="0"/>
        <v>0.78999999999999992</v>
      </c>
      <c r="O27" s="4">
        <f t="shared" si="2"/>
        <v>40</v>
      </c>
    </row>
    <row r="28" spans="1:15" ht="42" customHeight="1" x14ac:dyDescent="0.25">
      <c r="A28" s="288" t="s">
        <v>397</v>
      </c>
      <c r="B28" s="288"/>
      <c r="C28" s="288"/>
      <c r="D28" s="288"/>
      <c r="E28" s="288"/>
      <c r="F28" s="288"/>
      <c r="G28" s="288"/>
      <c r="H28" s="288"/>
      <c r="I28" s="288"/>
      <c r="J28" s="288"/>
      <c r="K28" s="288"/>
      <c r="L28" s="288"/>
      <c r="M28" s="288"/>
      <c r="N28" s="288"/>
      <c r="O28" s="288"/>
    </row>
    <row r="30" spans="1:15" ht="18.75" x14ac:dyDescent="0.3">
      <c r="A30" s="289" t="s">
        <v>6</v>
      </c>
      <c r="B30" s="289"/>
      <c r="C30" s="289"/>
      <c r="D30" s="289"/>
      <c r="E30" s="289"/>
      <c r="F30" s="289"/>
      <c r="G30" s="289"/>
      <c r="H30" s="289"/>
      <c r="I30" s="289"/>
      <c r="J30" s="289"/>
      <c r="K30" s="289"/>
      <c r="L30" s="289"/>
      <c r="M30" s="289"/>
      <c r="N30" s="289"/>
      <c r="O30" s="289"/>
    </row>
    <row r="32" spans="1:15" ht="102" customHeight="1" x14ac:dyDescent="0.25">
      <c r="A32" s="111" t="s">
        <v>7</v>
      </c>
      <c r="B32" s="291" t="s">
        <v>8</v>
      </c>
      <c r="C32" s="291"/>
      <c r="D32" s="291"/>
      <c r="E32" s="107" t="s">
        <v>9</v>
      </c>
      <c r="F32" s="107" t="s">
        <v>10</v>
      </c>
      <c r="G32" s="107" t="s">
        <v>11</v>
      </c>
      <c r="H32" s="107" t="s">
        <v>12</v>
      </c>
      <c r="I32" s="107" t="s">
        <v>13</v>
      </c>
      <c r="J32" s="107" t="s">
        <v>322</v>
      </c>
      <c r="K32" s="305" t="s">
        <v>14</v>
      </c>
      <c r="L32" s="306"/>
      <c r="M32" s="306"/>
      <c r="N32" s="306"/>
      <c r="O32" s="307"/>
    </row>
    <row r="33" spans="1:15" ht="52.5" customHeight="1" x14ac:dyDescent="0.25">
      <c r="A33" s="6">
        <v>1</v>
      </c>
      <c r="B33" s="362" t="s">
        <v>373</v>
      </c>
      <c r="C33" s="362"/>
      <c r="D33" s="362"/>
      <c r="E33" s="125" t="s">
        <v>103</v>
      </c>
      <c r="F33" s="125" t="s">
        <v>103</v>
      </c>
      <c r="G33" s="21"/>
      <c r="H33" s="21"/>
      <c r="I33" s="21"/>
      <c r="J33" s="91">
        <v>0.03</v>
      </c>
      <c r="K33" s="305"/>
      <c r="L33" s="306"/>
      <c r="M33" s="306"/>
      <c r="N33" s="306"/>
      <c r="O33" s="307"/>
    </row>
    <row r="34" spans="1:15" ht="30" x14ac:dyDescent="0.25">
      <c r="A34" s="6">
        <v>2</v>
      </c>
      <c r="B34" s="362" t="s">
        <v>377</v>
      </c>
      <c r="C34" s="362"/>
      <c r="D34" s="362"/>
      <c r="E34" s="54" t="s">
        <v>375</v>
      </c>
      <c r="F34" s="26"/>
      <c r="G34" s="21"/>
      <c r="H34" s="21"/>
      <c r="I34" s="21"/>
      <c r="J34" s="91">
        <v>0.03</v>
      </c>
      <c r="K34" s="305"/>
      <c r="L34" s="306"/>
      <c r="M34" s="306"/>
      <c r="N34" s="306"/>
      <c r="O34" s="307"/>
    </row>
    <row r="35" spans="1:15" ht="30" x14ac:dyDescent="0.25">
      <c r="A35" s="6">
        <v>3</v>
      </c>
      <c r="B35" s="362" t="s">
        <v>374</v>
      </c>
      <c r="C35" s="362"/>
      <c r="D35" s="362"/>
      <c r="E35" s="54" t="s">
        <v>399</v>
      </c>
      <c r="F35" s="20"/>
      <c r="G35" s="21"/>
      <c r="H35" s="21"/>
      <c r="I35" s="21"/>
      <c r="J35" s="91">
        <v>0.01</v>
      </c>
      <c r="K35" s="305"/>
      <c r="L35" s="306"/>
      <c r="M35" s="306"/>
      <c r="N35" s="306"/>
      <c r="O35" s="307"/>
    </row>
    <row r="36" spans="1:15" ht="30" x14ac:dyDescent="0.25">
      <c r="A36" s="6">
        <v>4</v>
      </c>
      <c r="B36" s="366" t="s">
        <v>400</v>
      </c>
      <c r="C36" s="362"/>
      <c r="D36" s="362"/>
      <c r="E36" s="54" t="s">
        <v>375</v>
      </c>
      <c r="F36" s="20"/>
      <c r="G36" s="21"/>
      <c r="H36" s="21"/>
      <c r="I36" s="21"/>
      <c r="J36" s="91">
        <v>0.01</v>
      </c>
      <c r="K36" s="305"/>
      <c r="L36" s="306"/>
      <c r="M36" s="306"/>
      <c r="N36" s="306"/>
      <c r="O36" s="307"/>
    </row>
    <row r="37" spans="1:15" ht="30" x14ac:dyDescent="0.25">
      <c r="A37" s="6">
        <v>5</v>
      </c>
      <c r="B37" s="362" t="s">
        <v>376</v>
      </c>
      <c r="C37" s="362"/>
      <c r="D37" s="362"/>
      <c r="E37" s="54" t="s">
        <v>375</v>
      </c>
      <c r="F37" s="21"/>
      <c r="G37" s="21"/>
      <c r="H37" s="21"/>
      <c r="I37" s="21"/>
      <c r="J37" s="91">
        <v>0.02</v>
      </c>
      <c r="K37" s="305"/>
      <c r="L37" s="306"/>
      <c r="M37" s="306"/>
      <c r="N37" s="306"/>
      <c r="O37" s="307"/>
    </row>
    <row r="38" spans="1:15" ht="49.5" customHeight="1" x14ac:dyDescent="0.25">
      <c r="A38" s="6">
        <v>6</v>
      </c>
      <c r="B38" s="377" t="s">
        <v>704</v>
      </c>
      <c r="C38" s="295"/>
      <c r="D38" s="296"/>
      <c r="E38" s="54"/>
      <c r="F38" s="21"/>
      <c r="G38" s="21"/>
      <c r="H38" s="21"/>
      <c r="I38" s="21"/>
      <c r="J38" s="213">
        <v>0.06</v>
      </c>
      <c r="K38" s="305"/>
      <c r="L38" s="306"/>
      <c r="M38" s="306"/>
      <c r="N38" s="306"/>
      <c r="O38" s="307"/>
    </row>
    <row r="39" spans="1:15" ht="49.5" customHeight="1" x14ac:dyDescent="0.25">
      <c r="A39" s="6">
        <v>7</v>
      </c>
      <c r="B39" s="377" t="s">
        <v>705</v>
      </c>
      <c r="C39" s="295"/>
      <c r="D39" s="296"/>
      <c r="E39" s="54"/>
      <c r="F39" s="21"/>
      <c r="G39" s="21"/>
      <c r="H39" s="21"/>
      <c r="I39" s="21"/>
      <c r="J39" s="213">
        <v>0.06</v>
      </c>
      <c r="K39" s="305"/>
      <c r="L39" s="306"/>
      <c r="M39" s="306"/>
      <c r="N39" s="306"/>
      <c r="O39" s="307"/>
    </row>
    <row r="40" spans="1:15" ht="49.5" customHeight="1" x14ac:dyDescent="0.25">
      <c r="A40" s="6">
        <v>8</v>
      </c>
      <c r="B40" s="377" t="s">
        <v>706</v>
      </c>
      <c r="C40" s="295"/>
      <c r="D40" s="296"/>
      <c r="E40" s="54"/>
      <c r="F40" s="21"/>
      <c r="G40" s="21"/>
      <c r="H40" s="21"/>
      <c r="I40" s="21"/>
      <c r="J40" s="213">
        <v>0.06</v>
      </c>
      <c r="K40" s="305"/>
      <c r="L40" s="306"/>
      <c r="M40" s="306"/>
      <c r="N40" s="306"/>
      <c r="O40" s="307"/>
    </row>
    <row r="41" spans="1:15" ht="49.5" customHeight="1" x14ac:dyDescent="0.25">
      <c r="A41" s="6">
        <v>9</v>
      </c>
      <c r="B41" s="377" t="s">
        <v>707</v>
      </c>
      <c r="C41" s="295"/>
      <c r="D41" s="296"/>
      <c r="E41" s="54"/>
      <c r="F41" s="21"/>
      <c r="G41" s="21"/>
      <c r="H41" s="21"/>
      <c r="I41" s="21"/>
      <c r="J41" s="126">
        <v>0.02</v>
      </c>
      <c r="K41" s="305"/>
      <c r="L41" s="306"/>
      <c r="M41" s="306"/>
      <c r="N41" s="306"/>
      <c r="O41" s="307"/>
    </row>
    <row r="42" spans="1:15" ht="16.5" x14ac:dyDescent="0.25">
      <c r="A42" s="96"/>
      <c r="B42" s="97"/>
      <c r="C42" s="97"/>
      <c r="D42" s="97"/>
      <c r="E42" s="98"/>
      <c r="F42" s="99"/>
      <c r="G42" s="99"/>
      <c r="H42" s="99"/>
      <c r="I42" s="99"/>
      <c r="J42" s="99"/>
      <c r="K42" s="100"/>
      <c r="L42" s="100"/>
      <c r="M42" s="100"/>
      <c r="N42" s="100"/>
      <c r="O42" s="100"/>
    </row>
    <row r="43" spans="1:15" ht="15.75" x14ac:dyDescent="0.25">
      <c r="F43" s="262" t="s">
        <v>16</v>
      </c>
      <c r="G43" s="262"/>
      <c r="H43" s="262"/>
      <c r="I43" s="262"/>
      <c r="J43" s="262"/>
      <c r="K43" s="262"/>
      <c r="L43" s="262"/>
      <c r="M43" s="262"/>
      <c r="N43" s="262"/>
      <c r="O43" s="262"/>
    </row>
    <row r="44" spans="1:15" ht="15.75" x14ac:dyDescent="0.25">
      <c r="F44" s="263" t="s">
        <v>17</v>
      </c>
      <c r="G44" s="263"/>
      <c r="H44" s="263"/>
      <c r="I44" s="263"/>
      <c r="J44" s="263"/>
      <c r="K44" s="263"/>
      <c r="L44" s="263"/>
      <c r="M44" s="263"/>
      <c r="N44" s="263"/>
      <c r="O44" s="263"/>
    </row>
  </sheetData>
  <mergeCells count="36">
    <mergeCell ref="K40:O40"/>
    <mergeCell ref="B34:D34"/>
    <mergeCell ref="A1:E1"/>
    <mergeCell ref="A3:O3"/>
    <mergeCell ref="A4:O4"/>
    <mergeCell ref="A5:A7"/>
    <mergeCell ref="B5:B7"/>
    <mergeCell ref="C5:C7"/>
    <mergeCell ref="D5:M5"/>
    <mergeCell ref="N5:N7"/>
    <mergeCell ref="O5:O7"/>
    <mergeCell ref="D6:H6"/>
    <mergeCell ref="I6:L6"/>
    <mergeCell ref="M6:M7"/>
    <mergeCell ref="A28:O28"/>
    <mergeCell ref="A30:O30"/>
    <mergeCell ref="B32:D32"/>
    <mergeCell ref="K32:O32"/>
    <mergeCell ref="B33:D33"/>
    <mergeCell ref="K33:O33"/>
    <mergeCell ref="B41:D41"/>
    <mergeCell ref="K41:O41"/>
    <mergeCell ref="F43:O43"/>
    <mergeCell ref="F44:O44"/>
    <mergeCell ref="K34:O34"/>
    <mergeCell ref="B35:D35"/>
    <mergeCell ref="K35:O35"/>
    <mergeCell ref="B36:D36"/>
    <mergeCell ref="K36:O36"/>
    <mergeCell ref="B37:D37"/>
    <mergeCell ref="K37:O37"/>
    <mergeCell ref="B38:D38"/>
    <mergeCell ref="K38:O38"/>
    <mergeCell ref="B39:D39"/>
    <mergeCell ref="K39:O39"/>
    <mergeCell ref="B40:D40"/>
  </mergeCells>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2"/>
  <sheetViews>
    <sheetView topLeftCell="A25" workbookViewId="0">
      <selection activeCell="B29" sqref="B29"/>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9" width="10" style="25" customWidth="1"/>
    <col min="10" max="10" width="8.7109375" style="25" customWidth="1"/>
    <col min="11" max="11" width="8.7109375" style="119"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20" ht="35.25" customHeight="1" x14ac:dyDescent="0.25">
      <c r="A1" s="268" t="s">
        <v>708</v>
      </c>
      <c r="B1" s="268"/>
      <c r="C1" s="268"/>
      <c r="D1" s="268"/>
      <c r="E1" s="268"/>
      <c r="F1" s="19"/>
      <c r="G1" s="19"/>
      <c r="H1" s="19"/>
      <c r="I1" s="19"/>
      <c r="J1" s="19"/>
      <c r="K1" s="3"/>
      <c r="L1" s="5"/>
      <c r="M1" s="5"/>
      <c r="N1" s="5"/>
    </row>
    <row r="2" spans="1:20" x14ac:dyDescent="0.25">
      <c r="A2" s="3"/>
      <c r="B2" s="3"/>
      <c r="C2" s="19"/>
      <c r="D2" s="5"/>
      <c r="E2" s="19"/>
      <c r="F2" s="19"/>
      <c r="G2" s="19"/>
      <c r="H2" s="19"/>
      <c r="I2" s="19"/>
      <c r="J2" s="19"/>
      <c r="K2" s="3"/>
      <c r="L2" s="5"/>
      <c r="M2" s="5"/>
      <c r="N2" s="5"/>
    </row>
    <row r="3" spans="1:20" ht="18.75" x14ac:dyDescent="0.3">
      <c r="A3" s="269" t="s">
        <v>19</v>
      </c>
      <c r="B3" s="269"/>
      <c r="C3" s="269"/>
      <c r="D3" s="269"/>
      <c r="E3" s="269"/>
      <c r="F3" s="269"/>
      <c r="G3" s="269"/>
      <c r="H3" s="269"/>
      <c r="I3" s="269"/>
      <c r="J3" s="269"/>
      <c r="K3" s="269"/>
      <c r="L3" s="269"/>
      <c r="M3" s="269"/>
      <c r="N3" s="269"/>
    </row>
    <row r="4" spans="1:20" ht="20.25" x14ac:dyDescent="0.3">
      <c r="A4" s="270"/>
      <c r="B4" s="270"/>
      <c r="C4" s="270"/>
      <c r="D4" s="270"/>
      <c r="E4" s="270"/>
      <c r="F4" s="270"/>
      <c r="G4" s="270"/>
      <c r="H4" s="270"/>
      <c r="I4" s="270"/>
      <c r="J4" s="270"/>
      <c r="K4" s="270"/>
      <c r="L4" s="270"/>
      <c r="M4" s="270"/>
      <c r="N4" s="270"/>
    </row>
    <row r="5" spans="1:20" s="1" customFormat="1" ht="16.5" x14ac:dyDescent="0.25">
      <c r="A5" s="271" t="s">
        <v>0</v>
      </c>
      <c r="B5" s="271" t="s">
        <v>1</v>
      </c>
      <c r="C5" s="274" t="s">
        <v>18</v>
      </c>
      <c r="D5" s="277" t="s">
        <v>2</v>
      </c>
      <c r="E5" s="278"/>
      <c r="F5" s="278"/>
      <c r="G5" s="278"/>
      <c r="H5" s="278"/>
      <c r="I5" s="278"/>
      <c r="J5" s="278"/>
      <c r="K5" s="278"/>
      <c r="L5" s="279"/>
      <c r="M5" s="280" t="s">
        <v>4</v>
      </c>
      <c r="N5" s="283" t="s">
        <v>5</v>
      </c>
    </row>
    <row r="6" spans="1:20" s="1" customFormat="1" ht="45.75" customHeight="1" x14ac:dyDescent="0.25">
      <c r="A6" s="272"/>
      <c r="B6" s="272"/>
      <c r="C6" s="275"/>
      <c r="D6" s="286" t="s">
        <v>389</v>
      </c>
      <c r="E6" s="286"/>
      <c r="F6" s="286"/>
      <c r="G6" s="286"/>
      <c r="H6" s="286"/>
      <c r="I6" s="277" t="s">
        <v>390</v>
      </c>
      <c r="J6" s="278"/>
      <c r="K6" s="279"/>
      <c r="L6" s="287" t="s">
        <v>391</v>
      </c>
      <c r="M6" s="281"/>
      <c r="N6" s="284"/>
    </row>
    <row r="7" spans="1:20" s="1" customFormat="1" ht="51.75" customHeight="1" x14ac:dyDescent="0.25">
      <c r="A7" s="273"/>
      <c r="B7" s="273"/>
      <c r="C7" s="276"/>
      <c r="D7" s="7" t="s">
        <v>392</v>
      </c>
      <c r="E7" s="12" t="s">
        <v>393</v>
      </c>
      <c r="F7" s="8" t="s">
        <v>394</v>
      </c>
      <c r="G7" s="7" t="s">
        <v>395</v>
      </c>
      <c r="H7" s="7" t="s">
        <v>396</v>
      </c>
      <c r="I7" s="7" t="s">
        <v>709</v>
      </c>
      <c r="J7" s="7" t="s">
        <v>710</v>
      </c>
      <c r="K7" s="7" t="s">
        <v>711</v>
      </c>
      <c r="L7" s="287"/>
      <c r="M7" s="282"/>
      <c r="N7" s="285"/>
    </row>
    <row r="8" spans="1:20" s="1" customFormat="1" ht="22.15" customHeight="1" x14ac:dyDescent="0.25">
      <c r="A8" s="22" t="s">
        <v>22</v>
      </c>
      <c r="B8" s="28" t="s">
        <v>292</v>
      </c>
      <c r="C8" s="9">
        <v>0.7</v>
      </c>
      <c r="D8" s="14">
        <v>0.03</v>
      </c>
      <c r="E8" s="14">
        <v>0.03</v>
      </c>
      <c r="F8" s="14">
        <v>0.01</v>
      </c>
      <c r="G8" s="14">
        <v>0.01</v>
      </c>
      <c r="H8" s="14"/>
      <c r="I8" s="14"/>
      <c r="J8" s="14">
        <v>0.06</v>
      </c>
      <c r="K8" s="14">
        <v>0.06</v>
      </c>
      <c r="L8" s="15">
        <f t="shared" ref="L8:L16" si="0">SUM(D8:K8)</f>
        <v>0.19999999999999998</v>
      </c>
      <c r="M8" s="16">
        <f t="shared" ref="M8:M16" si="1">C8+L8</f>
        <v>0.89999999999999991</v>
      </c>
      <c r="N8" s="4">
        <f>IF(M8&gt;=90%,50,IF(AND(80%&lt;=M8,M8&lt;90%),45,IF(AND(70%&lt;=M8,M8&lt;80%),40,IF(AND(60%&lt;=M8,M8&lt;70%),30,IF(AND(50%&lt;=M8,M8&lt;60%),25,IF(M8&lt;50%,0,""))))))</f>
        <v>50</v>
      </c>
    </row>
    <row r="9" spans="1:20" s="1" customFormat="1" ht="22.15" customHeight="1" x14ac:dyDescent="0.25">
      <c r="A9" s="22" t="s">
        <v>23</v>
      </c>
      <c r="B9" s="28" t="s">
        <v>293</v>
      </c>
      <c r="C9" s="9">
        <v>0.7</v>
      </c>
      <c r="D9" s="14">
        <v>0.03</v>
      </c>
      <c r="E9" s="17"/>
      <c r="F9" s="14"/>
      <c r="G9" s="14"/>
      <c r="H9" s="14"/>
      <c r="I9" s="14"/>
      <c r="J9" s="14">
        <v>0.06</v>
      </c>
      <c r="K9" s="14"/>
      <c r="L9" s="15">
        <f t="shared" si="0"/>
        <v>0.09</v>
      </c>
      <c r="M9" s="16">
        <f t="shared" si="1"/>
        <v>0.78999999999999992</v>
      </c>
      <c r="N9" s="4">
        <f t="shared" ref="N9:N16" si="2">IF(M9&gt;=90%,50,IF(AND(80%&lt;=M9,M9&lt;90%),45,IF(AND(70%&lt;=M9,M9&lt;80%),40,IF(AND(60%&lt;=M9,M9&lt;70%),30,IF(AND(50%&lt;=M9,M9&lt;60%),25,IF(M9&lt;50%,0,""))))))</f>
        <v>40</v>
      </c>
    </row>
    <row r="10" spans="1:20" s="1" customFormat="1" ht="22.15" customHeight="1" x14ac:dyDescent="0.25">
      <c r="A10" s="22" t="s">
        <v>24</v>
      </c>
      <c r="B10" s="28" t="s">
        <v>294</v>
      </c>
      <c r="C10" s="9">
        <v>0.7</v>
      </c>
      <c r="D10" s="14">
        <v>0.03</v>
      </c>
      <c r="E10" s="14"/>
      <c r="F10" s="14">
        <v>0.01</v>
      </c>
      <c r="G10" s="2"/>
      <c r="H10" s="2"/>
      <c r="I10" s="14">
        <v>0.08</v>
      </c>
      <c r="J10" s="14">
        <v>0.06</v>
      </c>
      <c r="K10" s="14">
        <v>0.06</v>
      </c>
      <c r="L10" s="15">
        <f t="shared" si="0"/>
        <v>0.24</v>
      </c>
      <c r="M10" s="16">
        <f t="shared" si="1"/>
        <v>0.94</v>
      </c>
      <c r="N10" s="4">
        <f t="shared" si="2"/>
        <v>50</v>
      </c>
      <c r="T10" s="214"/>
    </row>
    <row r="11" spans="1:20" s="1" customFormat="1" ht="22.15" customHeight="1" x14ac:dyDescent="0.25">
      <c r="A11" s="22" t="s">
        <v>25</v>
      </c>
      <c r="B11" s="28" t="s">
        <v>297</v>
      </c>
      <c r="C11" s="9">
        <v>0.7</v>
      </c>
      <c r="D11" s="14">
        <v>0.03</v>
      </c>
      <c r="E11" s="14"/>
      <c r="F11" s="14"/>
      <c r="G11" s="2"/>
      <c r="H11" s="2"/>
      <c r="I11" s="14"/>
      <c r="J11" s="14">
        <v>0.06</v>
      </c>
      <c r="K11" s="14"/>
      <c r="L11" s="15">
        <f t="shared" si="0"/>
        <v>0.09</v>
      </c>
      <c r="M11" s="16">
        <f t="shared" si="1"/>
        <v>0.78999999999999992</v>
      </c>
      <c r="N11" s="4">
        <f t="shared" si="2"/>
        <v>40</v>
      </c>
    </row>
    <row r="12" spans="1:20" s="1" customFormat="1" ht="22.15" customHeight="1" x14ac:dyDescent="0.25">
      <c r="A12" s="22" t="s">
        <v>26</v>
      </c>
      <c r="B12" s="28" t="s">
        <v>295</v>
      </c>
      <c r="C12" s="9">
        <v>0.7</v>
      </c>
      <c r="D12" s="14"/>
      <c r="E12" s="18"/>
      <c r="F12" s="14">
        <v>0.01</v>
      </c>
      <c r="G12" s="2"/>
      <c r="H12" s="14"/>
      <c r="I12" s="14">
        <v>0.08</v>
      </c>
      <c r="J12" s="14">
        <v>0.06</v>
      </c>
      <c r="K12" s="14"/>
      <c r="L12" s="15">
        <f t="shared" si="0"/>
        <v>0.15</v>
      </c>
      <c r="M12" s="16">
        <f t="shared" si="1"/>
        <v>0.85</v>
      </c>
      <c r="N12" s="4">
        <f t="shared" si="2"/>
        <v>45</v>
      </c>
    </row>
    <row r="13" spans="1:20" s="1" customFormat="1" ht="22.15" customHeight="1" x14ac:dyDescent="0.25">
      <c r="A13" s="22" t="s">
        <v>27</v>
      </c>
      <c r="B13" s="28" t="s">
        <v>296</v>
      </c>
      <c r="C13" s="9">
        <v>0.7</v>
      </c>
      <c r="D13" s="14"/>
      <c r="E13" s="12"/>
      <c r="F13" s="14"/>
      <c r="G13" s="14"/>
      <c r="H13" s="14"/>
      <c r="I13" s="7"/>
      <c r="J13" s="14">
        <v>0.06</v>
      </c>
      <c r="K13" s="14"/>
      <c r="L13" s="15">
        <f t="shared" si="0"/>
        <v>0.06</v>
      </c>
      <c r="M13" s="16">
        <f t="shared" si="1"/>
        <v>0.76</v>
      </c>
      <c r="N13" s="4">
        <f t="shared" si="2"/>
        <v>40</v>
      </c>
    </row>
    <row r="14" spans="1:20" s="1" customFormat="1" ht="22.15" customHeight="1" x14ac:dyDescent="0.25">
      <c r="A14" s="22" t="s">
        <v>28</v>
      </c>
      <c r="B14" s="28" t="s">
        <v>298</v>
      </c>
      <c r="C14" s="9">
        <v>0.7</v>
      </c>
      <c r="D14" s="14"/>
      <c r="E14" s="12"/>
      <c r="F14" s="8"/>
      <c r="G14" s="7"/>
      <c r="H14" s="7"/>
      <c r="I14" s="7"/>
      <c r="J14" s="14">
        <v>0.06</v>
      </c>
      <c r="K14" s="14"/>
      <c r="L14" s="15">
        <f t="shared" si="0"/>
        <v>0.06</v>
      </c>
      <c r="M14" s="16">
        <f t="shared" si="1"/>
        <v>0.76</v>
      </c>
      <c r="N14" s="4">
        <f t="shared" si="2"/>
        <v>40</v>
      </c>
    </row>
    <row r="15" spans="1:20" s="1" customFormat="1" ht="22.15" customHeight="1" x14ac:dyDescent="0.25">
      <c r="A15" s="22" t="s">
        <v>29</v>
      </c>
      <c r="B15" s="28" t="s">
        <v>299</v>
      </c>
      <c r="C15" s="9">
        <v>0.7</v>
      </c>
      <c r="D15" s="7"/>
      <c r="E15" s="14"/>
      <c r="F15" s="8"/>
      <c r="G15" s="7"/>
      <c r="H15" s="14"/>
      <c r="I15" s="7"/>
      <c r="J15" s="14">
        <v>0.06</v>
      </c>
      <c r="K15" s="14"/>
      <c r="L15" s="15">
        <f t="shared" si="0"/>
        <v>0.06</v>
      </c>
      <c r="M15" s="16">
        <f t="shared" si="1"/>
        <v>0.76</v>
      </c>
      <c r="N15" s="4">
        <f t="shared" si="2"/>
        <v>40</v>
      </c>
    </row>
    <row r="16" spans="1:20" s="1" customFormat="1" ht="22.15" customHeight="1" x14ac:dyDescent="0.25">
      <c r="A16" s="22" t="s">
        <v>30</v>
      </c>
      <c r="B16" s="28" t="s">
        <v>300</v>
      </c>
      <c r="C16" s="9">
        <v>0.7</v>
      </c>
      <c r="D16" s="14"/>
      <c r="E16" s="12"/>
      <c r="F16" s="14"/>
      <c r="G16" s="14"/>
      <c r="H16" s="14"/>
      <c r="I16" s="7"/>
      <c r="J16" s="7"/>
      <c r="K16" s="14"/>
      <c r="L16" s="15">
        <f t="shared" si="0"/>
        <v>0</v>
      </c>
      <c r="M16" s="16">
        <f t="shared" si="1"/>
        <v>0.7</v>
      </c>
      <c r="N16" s="4">
        <f t="shared" si="2"/>
        <v>40</v>
      </c>
    </row>
    <row r="17" spans="1:21" ht="16.5" x14ac:dyDescent="0.25">
      <c r="A17" s="434" t="s">
        <v>397</v>
      </c>
      <c r="B17" s="434"/>
      <c r="C17" s="434"/>
      <c r="D17" s="434"/>
      <c r="E17" s="434"/>
      <c r="F17" s="434"/>
      <c r="G17" s="434"/>
      <c r="H17" s="434"/>
      <c r="I17" s="434"/>
      <c r="J17" s="434"/>
      <c r="K17" s="434"/>
      <c r="L17" s="434"/>
      <c r="M17" s="434"/>
      <c r="N17" s="434"/>
    </row>
    <row r="19" spans="1:21" ht="18.75" x14ac:dyDescent="0.3">
      <c r="B19" s="110"/>
      <c r="D19" s="110"/>
      <c r="E19" s="110" t="s">
        <v>6</v>
      </c>
      <c r="F19" s="110"/>
      <c r="G19" s="110"/>
      <c r="H19" s="110"/>
      <c r="I19" s="110"/>
      <c r="J19" s="110"/>
      <c r="K19" s="110"/>
      <c r="L19" s="110"/>
      <c r="M19" s="110"/>
      <c r="N19" s="110"/>
      <c r="U19" s="73"/>
    </row>
    <row r="21" spans="1:21" ht="99.75" x14ac:dyDescent="0.25">
      <c r="A21" s="111" t="s">
        <v>7</v>
      </c>
      <c r="B21" s="111" t="s">
        <v>8</v>
      </c>
      <c r="C21" s="111"/>
      <c r="D21" s="111"/>
      <c r="E21" s="107" t="s">
        <v>9</v>
      </c>
      <c r="F21" s="107" t="s">
        <v>10</v>
      </c>
      <c r="G21" s="107" t="s">
        <v>11</v>
      </c>
      <c r="H21" s="107"/>
      <c r="I21" s="107" t="s">
        <v>12</v>
      </c>
      <c r="J21" s="107" t="s">
        <v>13</v>
      </c>
      <c r="K21" s="107" t="s">
        <v>322</v>
      </c>
      <c r="L21" s="305" t="s">
        <v>14</v>
      </c>
      <c r="M21" s="306"/>
      <c r="N21" s="306"/>
      <c r="O21" s="307"/>
    </row>
    <row r="22" spans="1:21" ht="82.5" x14ac:dyDescent="0.25">
      <c r="A22" s="6">
        <v>1</v>
      </c>
      <c r="B22" s="109" t="s">
        <v>373</v>
      </c>
      <c r="C22" s="109"/>
      <c r="D22" s="109"/>
      <c r="E22" s="125" t="s">
        <v>103</v>
      </c>
      <c r="F22" s="125" t="s">
        <v>103</v>
      </c>
      <c r="G22" s="432" t="s">
        <v>301</v>
      </c>
      <c r="H22" s="433"/>
      <c r="I22" s="116">
        <v>4</v>
      </c>
      <c r="J22" s="21"/>
      <c r="K22" s="91">
        <v>0.03</v>
      </c>
      <c r="L22" s="305"/>
      <c r="M22" s="306"/>
      <c r="N22" s="306"/>
      <c r="O22" s="307"/>
    </row>
    <row r="23" spans="1:21" ht="49.5" x14ac:dyDescent="0.25">
      <c r="A23" s="6">
        <v>2</v>
      </c>
      <c r="B23" s="109" t="s">
        <v>377</v>
      </c>
      <c r="C23" s="109"/>
      <c r="D23" s="109"/>
      <c r="E23" s="54" t="s">
        <v>375</v>
      </c>
      <c r="F23" s="26"/>
      <c r="G23" s="432" t="s">
        <v>712</v>
      </c>
      <c r="H23" s="433"/>
      <c r="I23" s="116">
        <v>1</v>
      </c>
      <c r="J23" s="21"/>
      <c r="K23" s="91">
        <v>0.03</v>
      </c>
      <c r="L23" s="305"/>
      <c r="M23" s="306"/>
      <c r="N23" s="306"/>
      <c r="O23" s="307"/>
    </row>
    <row r="24" spans="1:21" ht="66" x14ac:dyDescent="0.25">
      <c r="A24" s="6">
        <v>3</v>
      </c>
      <c r="B24" s="109" t="s">
        <v>374</v>
      </c>
      <c r="C24" s="109"/>
      <c r="D24" s="109"/>
      <c r="E24" s="54" t="s">
        <v>399</v>
      </c>
      <c r="F24" s="20"/>
      <c r="G24" s="432" t="s">
        <v>713</v>
      </c>
      <c r="H24" s="433"/>
      <c r="I24" s="116">
        <v>3</v>
      </c>
      <c r="J24" s="21"/>
      <c r="K24" s="91">
        <v>0.01</v>
      </c>
      <c r="L24" s="305"/>
      <c r="M24" s="306"/>
      <c r="N24" s="306"/>
      <c r="O24" s="307"/>
    </row>
    <row r="25" spans="1:21" ht="49.5" x14ac:dyDescent="0.25">
      <c r="A25" s="6">
        <v>4</v>
      </c>
      <c r="B25" s="108" t="s">
        <v>400</v>
      </c>
      <c r="C25" s="109"/>
      <c r="D25" s="109"/>
      <c r="E25" s="54" t="s">
        <v>375</v>
      </c>
      <c r="F25" s="20"/>
      <c r="G25" s="432" t="s">
        <v>712</v>
      </c>
      <c r="H25" s="433"/>
      <c r="I25" s="116">
        <v>1</v>
      </c>
      <c r="J25" s="21"/>
      <c r="K25" s="91">
        <v>0.01</v>
      </c>
      <c r="L25" s="305"/>
      <c r="M25" s="306"/>
      <c r="N25" s="306"/>
      <c r="O25" s="307"/>
    </row>
    <row r="26" spans="1:21" ht="49.5" x14ac:dyDescent="0.25">
      <c r="A26" s="6">
        <v>5</v>
      </c>
      <c r="B26" s="109" t="s">
        <v>376</v>
      </c>
      <c r="C26" s="109"/>
      <c r="D26" s="109"/>
      <c r="E26" s="54" t="s">
        <v>375</v>
      </c>
      <c r="F26" s="21"/>
      <c r="G26" s="432">
        <v>0</v>
      </c>
      <c r="H26" s="433"/>
      <c r="I26" s="116">
        <v>0</v>
      </c>
      <c r="J26" s="21"/>
      <c r="K26" s="91">
        <v>0.02</v>
      </c>
      <c r="L26" s="305"/>
      <c r="M26" s="306"/>
      <c r="N26" s="306"/>
      <c r="O26" s="307"/>
    </row>
    <row r="27" spans="1:21" ht="49.5" x14ac:dyDescent="0.25">
      <c r="A27" s="6">
        <v>6</v>
      </c>
      <c r="B27" s="127" t="s">
        <v>714</v>
      </c>
      <c r="C27" s="215"/>
      <c r="D27" s="215"/>
      <c r="E27" s="54" t="s">
        <v>399</v>
      </c>
      <c r="F27" s="21"/>
      <c r="G27" s="432" t="s">
        <v>715</v>
      </c>
      <c r="H27" s="433"/>
      <c r="I27" s="116">
        <v>2</v>
      </c>
      <c r="J27" s="21">
        <v>2</v>
      </c>
      <c r="K27" s="126">
        <v>0.08</v>
      </c>
      <c r="L27" s="305"/>
      <c r="M27" s="306"/>
      <c r="N27" s="306"/>
      <c r="O27" s="307"/>
    </row>
    <row r="28" spans="1:21" ht="66" x14ac:dyDescent="0.25">
      <c r="A28" s="6">
        <v>7</v>
      </c>
      <c r="B28" s="127" t="s">
        <v>716</v>
      </c>
      <c r="C28" s="215"/>
      <c r="D28" s="215"/>
      <c r="E28" s="54" t="s">
        <v>399</v>
      </c>
      <c r="F28" s="21"/>
      <c r="G28" s="432" t="s">
        <v>717</v>
      </c>
      <c r="H28" s="433"/>
      <c r="I28" s="116">
        <v>8</v>
      </c>
      <c r="J28" s="21">
        <v>8</v>
      </c>
      <c r="K28" s="126">
        <v>0.06</v>
      </c>
      <c r="L28" s="305"/>
      <c r="M28" s="306"/>
      <c r="N28" s="306"/>
      <c r="O28" s="307"/>
    </row>
    <row r="29" spans="1:21" ht="49.5" x14ac:dyDescent="0.25">
      <c r="A29" s="6">
        <v>8</v>
      </c>
      <c r="B29" s="127" t="s">
        <v>718</v>
      </c>
      <c r="C29" s="215"/>
      <c r="D29" s="215"/>
      <c r="E29" s="54" t="s">
        <v>399</v>
      </c>
      <c r="F29" s="21"/>
      <c r="G29" s="432" t="s">
        <v>302</v>
      </c>
      <c r="H29" s="433"/>
      <c r="I29" s="116">
        <v>2</v>
      </c>
      <c r="J29" s="21">
        <v>2</v>
      </c>
      <c r="K29" s="126">
        <v>0.06</v>
      </c>
      <c r="L29" s="305"/>
      <c r="M29" s="306"/>
      <c r="N29" s="306"/>
      <c r="O29" s="307"/>
    </row>
    <row r="30" spans="1:21" ht="16.5" x14ac:dyDescent="0.25">
      <c r="A30" s="96"/>
      <c r="B30" s="97"/>
      <c r="C30" s="97"/>
      <c r="D30" s="97"/>
      <c r="E30" s="98"/>
      <c r="F30" s="99"/>
      <c r="G30" s="99"/>
      <c r="H30" s="99"/>
      <c r="I30" s="99"/>
      <c r="J30" s="99"/>
      <c r="K30" s="100"/>
      <c r="L30" s="100"/>
      <c r="M30" s="100"/>
      <c r="N30" s="100"/>
    </row>
    <row r="31" spans="1:21" ht="15.75" x14ac:dyDescent="0.25">
      <c r="F31" s="105" t="s">
        <v>719</v>
      </c>
      <c r="G31" s="105"/>
      <c r="H31" s="105"/>
      <c r="I31" s="105"/>
      <c r="J31" s="105"/>
      <c r="K31" s="105"/>
      <c r="L31" s="105"/>
      <c r="M31" s="105"/>
      <c r="N31" s="105"/>
    </row>
    <row r="32" spans="1:21" ht="15.75" x14ac:dyDescent="0.25">
      <c r="C32"/>
      <c r="E32"/>
      <c r="F32" s="106" t="s">
        <v>17</v>
      </c>
      <c r="G32" s="106"/>
      <c r="H32" s="106"/>
      <c r="I32" s="106"/>
      <c r="J32" s="106"/>
      <c r="K32" s="106"/>
      <c r="L32" s="106"/>
      <c r="M32" s="106"/>
      <c r="N32" s="106"/>
    </row>
  </sheetData>
  <mergeCells count="30">
    <mergeCell ref="A1:E1"/>
    <mergeCell ref="D6:H6"/>
    <mergeCell ref="A3:N3"/>
    <mergeCell ref="A4:N4"/>
    <mergeCell ref="A5:A7"/>
    <mergeCell ref="B5:B7"/>
    <mergeCell ref="C5:C7"/>
    <mergeCell ref="D5:L5"/>
    <mergeCell ref="M5:M7"/>
    <mergeCell ref="N5:N7"/>
    <mergeCell ref="I6:K6"/>
    <mergeCell ref="L6:L7"/>
    <mergeCell ref="A17:N17"/>
    <mergeCell ref="L21:O21"/>
    <mergeCell ref="G22:H22"/>
    <mergeCell ref="L22:O22"/>
    <mergeCell ref="G23:H23"/>
    <mergeCell ref="L23:O23"/>
    <mergeCell ref="G24:H24"/>
    <mergeCell ref="L24:O24"/>
    <mergeCell ref="G25:H25"/>
    <mergeCell ref="L25:O25"/>
    <mergeCell ref="G26:H26"/>
    <mergeCell ref="L26:O26"/>
    <mergeCell ref="G27:H27"/>
    <mergeCell ref="L27:O27"/>
    <mergeCell ref="G28:H28"/>
    <mergeCell ref="L28:O28"/>
    <mergeCell ref="G29:H29"/>
    <mergeCell ref="L29:O29"/>
  </mergeCell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3"/>
  <sheetViews>
    <sheetView topLeftCell="A26" zoomScaleNormal="100" workbookViewId="0">
      <selection activeCell="B37" sqref="B37"/>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8" t="s">
        <v>388</v>
      </c>
      <c r="B1" s="268"/>
      <c r="C1" s="268"/>
      <c r="D1" s="268"/>
      <c r="E1" s="268"/>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9" t="s">
        <v>19</v>
      </c>
      <c r="B3" s="269"/>
      <c r="C3" s="269"/>
      <c r="D3" s="269"/>
      <c r="E3" s="269"/>
      <c r="F3" s="269"/>
      <c r="G3" s="269"/>
      <c r="H3" s="269"/>
      <c r="I3" s="269"/>
      <c r="J3" s="269"/>
      <c r="K3" s="269"/>
      <c r="L3" s="269"/>
      <c r="M3" s="269"/>
      <c r="N3" s="269"/>
      <c r="P3" s="10">
        <v>0.3</v>
      </c>
      <c r="Q3" s="11">
        <v>9</v>
      </c>
    </row>
    <row r="4" spans="1:17" ht="7.5" customHeight="1" x14ac:dyDescent="0.3">
      <c r="A4" s="270"/>
      <c r="B4" s="270"/>
      <c r="C4" s="270"/>
      <c r="D4" s="270"/>
      <c r="E4" s="270"/>
      <c r="F4" s="270"/>
      <c r="G4" s="270"/>
      <c r="H4" s="270"/>
      <c r="I4" s="270"/>
      <c r="J4" s="270"/>
      <c r="K4" s="270"/>
      <c r="L4" s="270"/>
      <c r="M4" s="270"/>
      <c r="N4" s="270"/>
      <c r="P4" s="11">
        <f>(Q4*P3)/Q3</f>
        <v>3.3333333333333333E-2</v>
      </c>
      <c r="Q4" s="11">
        <v>1</v>
      </c>
    </row>
    <row r="5" spans="1:17" s="1" customFormat="1" ht="21.75" customHeight="1" x14ac:dyDescent="0.25">
      <c r="A5" s="271" t="s">
        <v>0</v>
      </c>
      <c r="B5" s="271" t="s">
        <v>1</v>
      </c>
      <c r="C5" s="274" t="s">
        <v>18</v>
      </c>
      <c r="D5" s="277" t="s">
        <v>2</v>
      </c>
      <c r="E5" s="278"/>
      <c r="F5" s="278"/>
      <c r="G5" s="278"/>
      <c r="H5" s="278"/>
      <c r="I5" s="278"/>
      <c r="J5" s="278"/>
      <c r="K5" s="278"/>
      <c r="L5" s="279"/>
      <c r="M5" s="280" t="s">
        <v>4</v>
      </c>
      <c r="N5" s="283" t="s">
        <v>5</v>
      </c>
    </row>
    <row r="6" spans="1:17" s="1" customFormat="1" ht="36.75" customHeight="1" x14ac:dyDescent="0.25">
      <c r="A6" s="272"/>
      <c r="B6" s="272"/>
      <c r="C6" s="275"/>
      <c r="D6" s="286" t="s">
        <v>389</v>
      </c>
      <c r="E6" s="286"/>
      <c r="F6" s="286"/>
      <c r="G6" s="286"/>
      <c r="H6" s="286"/>
      <c r="I6" s="277" t="s">
        <v>390</v>
      </c>
      <c r="J6" s="278"/>
      <c r="K6" s="279"/>
      <c r="L6" s="287" t="s">
        <v>391</v>
      </c>
      <c r="M6" s="281"/>
      <c r="N6" s="284"/>
    </row>
    <row r="7" spans="1:17" s="1" customFormat="1" ht="51.75" customHeight="1" x14ac:dyDescent="0.25">
      <c r="A7" s="273"/>
      <c r="B7" s="273"/>
      <c r="C7" s="276"/>
      <c r="D7" s="7" t="s">
        <v>392</v>
      </c>
      <c r="E7" s="12" t="s">
        <v>393</v>
      </c>
      <c r="F7" s="8" t="s">
        <v>394</v>
      </c>
      <c r="G7" s="7" t="s">
        <v>395</v>
      </c>
      <c r="H7" s="7" t="s">
        <v>396</v>
      </c>
      <c r="I7" s="7" t="s">
        <v>682</v>
      </c>
      <c r="J7" s="118" t="s">
        <v>720</v>
      </c>
      <c r="K7" s="118" t="s">
        <v>721</v>
      </c>
      <c r="L7" s="287"/>
      <c r="M7" s="282"/>
      <c r="N7" s="285"/>
    </row>
    <row r="8" spans="1:17" s="1" customFormat="1" ht="15.75" customHeight="1" x14ac:dyDescent="0.25">
      <c r="A8" s="22" t="s">
        <v>22</v>
      </c>
      <c r="B8" s="128" t="s">
        <v>303</v>
      </c>
      <c r="C8" s="9">
        <v>0.7</v>
      </c>
      <c r="D8" s="14">
        <v>0.03</v>
      </c>
      <c r="E8" s="14"/>
      <c r="F8" s="14">
        <v>0.01</v>
      </c>
      <c r="G8" s="14"/>
      <c r="H8" s="14"/>
      <c r="I8" s="14"/>
      <c r="J8" s="14"/>
      <c r="K8" s="14"/>
      <c r="L8" s="15">
        <f t="shared" ref="L8:L17" si="0">SUM(D8:K8)</f>
        <v>0.04</v>
      </c>
      <c r="M8" s="16">
        <f t="shared" ref="M8:M17" si="1">C8+L8</f>
        <v>0.74</v>
      </c>
      <c r="N8" s="4">
        <f>IF(M8&gt;=90%,50,IF(AND(80%&lt;=M8,M8&lt;90%),45,IF(AND(70%&lt;=M8,M8&lt;80%),40,IF(AND(60%&lt;=M8,M8&lt;70%),30,IF(AND(50%&lt;=M8,M8&lt;60%),25,IF(M8&lt;50%,0,""))))))</f>
        <v>40</v>
      </c>
    </row>
    <row r="9" spans="1:17" s="1" customFormat="1" ht="15.75" customHeight="1" x14ac:dyDescent="0.25">
      <c r="A9" s="22" t="s">
        <v>23</v>
      </c>
      <c r="B9" s="23" t="s">
        <v>304</v>
      </c>
      <c r="C9" s="9">
        <v>0.7</v>
      </c>
      <c r="D9" s="14">
        <v>0.03</v>
      </c>
      <c r="E9" s="17"/>
      <c r="F9" s="14"/>
      <c r="G9" s="14"/>
      <c r="H9" s="14"/>
      <c r="I9" s="2"/>
      <c r="J9" s="2"/>
      <c r="K9" s="2"/>
      <c r="L9" s="15">
        <f t="shared" si="0"/>
        <v>0.03</v>
      </c>
      <c r="M9" s="16">
        <f t="shared" si="1"/>
        <v>0.73</v>
      </c>
      <c r="N9" s="4">
        <f t="shared" ref="N9:N17" si="2">IF(M9&gt;=90%,50,IF(AND(80%&lt;=M9,M9&lt;90%),45,IF(AND(70%&lt;=M9,M9&lt;80%),40,IF(AND(60%&lt;=M9,M9&lt;70%),30,IF(AND(50%&lt;=M9,M9&lt;60%),25,IF(M9&lt;50%,0,""))))))</f>
        <v>40</v>
      </c>
    </row>
    <row r="10" spans="1:17" s="1" customFormat="1" ht="15.75" customHeight="1" x14ac:dyDescent="0.25">
      <c r="A10" s="22" t="s">
        <v>24</v>
      </c>
      <c r="B10" s="129" t="s">
        <v>305</v>
      </c>
      <c r="C10" s="9">
        <v>0.7</v>
      </c>
      <c r="D10" s="14">
        <v>0.03</v>
      </c>
      <c r="E10" s="14"/>
      <c r="F10" s="14"/>
      <c r="G10" s="2"/>
      <c r="H10" s="2"/>
      <c r="I10" s="2"/>
      <c r="J10" s="14">
        <v>7.0000000000000007E-2</v>
      </c>
      <c r="K10" s="14">
        <v>7.0000000000000007E-2</v>
      </c>
      <c r="L10" s="15">
        <f t="shared" si="0"/>
        <v>0.17</v>
      </c>
      <c r="M10" s="16">
        <f t="shared" si="1"/>
        <v>0.87</v>
      </c>
      <c r="N10" s="4">
        <f t="shared" si="2"/>
        <v>45</v>
      </c>
    </row>
    <row r="11" spans="1:17" s="1" customFormat="1" ht="15.75" customHeight="1" x14ac:dyDescent="0.25">
      <c r="A11" s="22" t="s">
        <v>25</v>
      </c>
      <c r="B11" s="24" t="s">
        <v>306</v>
      </c>
      <c r="C11" s="9">
        <v>0.7</v>
      </c>
      <c r="D11" s="14">
        <v>0.03</v>
      </c>
      <c r="E11" s="14"/>
      <c r="F11" s="14"/>
      <c r="G11" s="2"/>
      <c r="H11" s="2"/>
      <c r="I11" s="2"/>
      <c r="J11" s="2"/>
      <c r="K11" s="2"/>
      <c r="L11" s="15">
        <f t="shared" si="0"/>
        <v>0.03</v>
      </c>
      <c r="M11" s="16">
        <f t="shared" si="1"/>
        <v>0.73</v>
      </c>
      <c r="N11" s="4">
        <f t="shared" si="2"/>
        <v>40</v>
      </c>
    </row>
    <row r="12" spans="1:17" s="1" customFormat="1" ht="15.75" customHeight="1" x14ac:dyDescent="0.25">
      <c r="A12" s="22" t="s">
        <v>26</v>
      </c>
      <c r="B12" s="130" t="s">
        <v>307</v>
      </c>
      <c r="C12" s="9">
        <v>0.7</v>
      </c>
      <c r="D12" s="14">
        <v>0.03</v>
      </c>
      <c r="E12" s="18"/>
      <c r="F12" s="14"/>
      <c r="G12" s="2"/>
      <c r="H12" s="14"/>
      <c r="I12" s="2"/>
      <c r="J12" s="2"/>
      <c r="K12" s="2"/>
      <c r="L12" s="15">
        <f t="shared" si="0"/>
        <v>0.03</v>
      </c>
      <c r="M12" s="16">
        <f t="shared" si="1"/>
        <v>0.73</v>
      </c>
      <c r="N12" s="4">
        <f t="shared" si="2"/>
        <v>40</v>
      </c>
    </row>
    <row r="13" spans="1:17" s="1" customFormat="1" ht="15.75" customHeight="1" x14ac:dyDescent="0.25">
      <c r="A13" s="22" t="s">
        <v>27</v>
      </c>
      <c r="B13" s="131" t="s">
        <v>308</v>
      </c>
      <c r="C13" s="9">
        <v>0.7</v>
      </c>
      <c r="D13" s="14">
        <v>0.03</v>
      </c>
      <c r="E13" s="12"/>
      <c r="F13" s="14">
        <v>0.01</v>
      </c>
      <c r="G13" s="14"/>
      <c r="H13" s="14"/>
      <c r="I13" s="7"/>
      <c r="J13" s="7"/>
      <c r="K13" s="14">
        <v>7.0000000000000007E-2</v>
      </c>
      <c r="L13" s="15">
        <f t="shared" si="0"/>
        <v>0.11000000000000001</v>
      </c>
      <c r="M13" s="16">
        <f t="shared" si="1"/>
        <v>0.80999999999999994</v>
      </c>
      <c r="N13" s="4">
        <f t="shared" si="2"/>
        <v>45</v>
      </c>
    </row>
    <row r="14" spans="1:17" s="1" customFormat="1" ht="15.75" customHeight="1" x14ac:dyDescent="0.25">
      <c r="A14" s="22" t="s">
        <v>28</v>
      </c>
      <c r="B14" s="131" t="s">
        <v>309</v>
      </c>
      <c r="C14" s="9">
        <v>0.7</v>
      </c>
      <c r="D14" s="14">
        <v>0.03</v>
      </c>
      <c r="E14" s="12"/>
      <c r="F14" s="14">
        <v>0.01</v>
      </c>
      <c r="G14" s="14">
        <v>0.01</v>
      </c>
      <c r="H14" s="7"/>
      <c r="I14" s="7"/>
      <c r="J14" s="14">
        <v>7.0000000000000007E-2</v>
      </c>
      <c r="K14" s="14">
        <v>7.0000000000000007E-2</v>
      </c>
      <c r="L14" s="15">
        <f t="shared" si="0"/>
        <v>0.19</v>
      </c>
      <c r="M14" s="16">
        <f t="shared" si="1"/>
        <v>0.8899999999999999</v>
      </c>
      <c r="N14" s="4">
        <f t="shared" si="2"/>
        <v>45</v>
      </c>
    </row>
    <row r="15" spans="1:17" s="1" customFormat="1" ht="15.75" customHeight="1" x14ac:dyDescent="0.25">
      <c r="A15" s="22" t="s">
        <v>29</v>
      </c>
      <c r="B15" s="23" t="s">
        <v>310</v>
      </c>
      <c r="C15" s="9">
        <v>0.7</v>
      </c>
      <c r="D15" s="14">
        <v>0.03</v>
      </c>
      <c r="E15" s="14"/>
      <c r="F15" s="8"/>
      <c r="G15" s="7"/>
      <c r="H15" s="14"/>
      <c r="I15" s="7"/>
      <c r="J15" s="7"/>
      <c r="K15" s="7"/>
      <c r="L15" s="15">
        <f t="shared" si="0"/>
        <v>0.03</v>
      </c>
      <c r="M15" s="16">
        <f t="shared" si="1"/>
        <v>0.73</v>
      </c>
      <c r="N15" s="4">
        <f t="shared" si="2"/>
        <v>40</v>
      </c>
    </row>
    <row r="16" spans="1:17" s="1" customFormat="1" ht="15.75" customHeight="1" x14ac:dyDescent="0.25">
      <c r="A16" s="22" t="s">
        <v>30</v>
      </c>
      <c r="B16" s="23" t="s">
        <v>311</v>
      </c>
      <c r="C16" s="9">
        <v>0.7</v>
      </c>
      <c r="D16" s="14">
        <v>0.03</v>
      </c>
      <c r="E16" s="12"/>
      <c r="F16" s="14">
        <v>0.01</v>
      </c>
      <c r="G16" s="14"/>
      <c r="H16" s="14"/>
      <c r="I16" s="7"/>
      <c r="J16" s="7"/>
      <c r="K16" s="7"/>
      <c r="L16" s="15">
        <f t="shared" si="0"/>
        <v>0.04</v>
      </c>
      <c r="M16" s="16">
        <f t="shared" si="1"/>
        <v>0.74</v>
      </c>
      <c r="N16" s="4">
        <f t="shared" si="2"/>
        <v>40</v>
      </c>
    </row>
    <row r="17" spans="1:14" s="1" customFormat="1" ht="15.75" customHeight="1" x14ac:dyDescent="0.25">
      <c r="A17" s="22" t="s">
        <v>31</v>
      </c>
      <c r="B17" s="131" t="s">
        <v>312</v>
      </c>
      <c r="C17" s="9">
        <v>0.7</v>
      </c>
      <c r="D17" s="14"/>
      <c r="E17" s="14">
        <v>0.03</v>
      </c>
      <c r="F17" s="14">
        <v>0.01</v>
      </c>
      <c r="G17" s="14">
        <v>0.01</v>
      </c>
      <c r="H17" s="14"/>
      <c r="I17" s="14">
        <v>0.06</v>
      </c>
      <c r="J17" s="14">
        <v>7.0000000000000007E-2</v>
      </c>
      <c r="K17" s="14"/>
      <c r="L17" s="15">
        <f t="shared" si="0"/>
        <v>0.18</v>
      </c>
      <c r="M17" s="16">
        <f t="shared" si="1"/>
        <v>0.87999999999999989</v>
      </c>
      <c r="N17" s="4">
        <f t="shared" si="2"/>
        <v>45</v>
      </c>
    </row>
    <row r="18" spans="1:14" ht="42" customHeight="1" x14ac:dyDescent="0.25">
      <c r="A18" s="288" t="s">
        <v>397</v>
      </c>
      <c r="B18" s="288"/>
      <c r="C18" s="288"/>
      <c r="D18" s="288"/>
      <c r="E18" s="288"/>
      <c r="F18" s="288"/>
      <c r="G18" s="288"/>
      <c r="H18" s="288"/>
      <c r="I18" s="288"/>
      <c r="J18" s="288"/>
      <c r="K18" s="288"/>
      <c r="L18" s="288"/>
      <c r="M18" s="288"/>
      <c r="N18" s="288"/>
    </row>
    <row r="20" spans="1:14" ht="18.75" x14ac:dyDescent="0.3">
      <c r="A20" s="289" t="s">
        <v>6</v>
      </c>
      <c r="B20" s="289"/>
      <c r="C20" s="289"/>
      <c r="D20" s="289"/>
      <c r="E20" s="289"/>
      <c r="F20" s="289"/>
      <c r="G20" s="289"/>
      <c r="H20" s="289"/>
      <c r="I20" s="289"/>
      <c r="J20" s="289"/>
      <c r="K20" s="289"/>
      <c r="L20" s="289"/>
      <c r="M20" s="289"/>
      <c r="N20" s="289"/>
    </row>
    <row r="22" spans="1:14" ht="77.25" customHeight="1" x14ac:dyDescent="0.25">
      <c r="A22" s="111" t="s">
        <v>7</v>
      </c>
      <c r="B22" s="291" t="s">
        <v>8</v>
      </c>
      <c r="C22" s="291"/>
      <c r="D22" s="291"/>
      <c r="E22" s="107" t="s">
        <v>9</v>
      </c>
      <c r="F22" s="107" t="s">
        <v>10</v>
      </c>
      <c r="G22" s="107" t="s">
        <v>11</v>
      </c>
      <c r="H22" s="107" t="s">
        <v>12</v>
      </c>
      <c r="I22" s="107" t="s">
        <v>13</v>
      </c>
      <c r="J22" s="107" t="s">
        <v>322</v>
      </c>
      <c r="K22" s="305" t="s">
        <v>14</v>
      </c>
      <c r="L22" s="306"/>
      <c r="M22" s="306"/>
      <c r="N22" s="307"/>
    </row>
    <row r="23" spans="1:14" ht="52.5" customHeight="1" x14ac:dyDescent="0.25">
      <c r="A23" s="6">
        <v>1</v>
      </c>
      <c r="B23" s="265" t="s">
        <v>373</v>
      </c>
      <c r="C23" s="265"/>
      <c r="D23" s="265"/>
      <c r="E23" s="125" t="s">
        <v>103</v>
      </c>
      <c r="F23" s="125" t="s">
        <v>103</v>
      </c>
      <c r="G23" s="21"/>
      <c r="H23" s="21"/>
      <c r="I23" s="21"/>
      <c r="J23" s="91">
        <v>0.03</v>
      </c>
      <c r="K23" s="305"/>
      <c r="L23" s="306"/>
      <c r="M23" s="306"/>
      <c r="N23" s="307"/>
    </row>
    <row r="24" spans="1:14" ht="44.25" customHeight="1" x14ac:dyDescent="0.25">
      <c r="A24" s="6">
        <v>2</v>
      </c>
      <c r="B24" s="265" t="s">
        <v>377</v>
      </c>
      <c r="C24" s="265"/>
      <c r="D24" s="265"/>
      <c r="E24" s="54" t="s">
        <v>375</v>
      </c>
      <c r="F24" s="26"/>
      <c r="G24" s="21"/>
      <c r="H24" s="21"/>
      <c r="I24" s="21"/>
      <c r="J24" s="91">
        <v>0.03</v>
      </c>
      <c r="K24" s="305"/>
      <c r="L24" s="306"/>
      <c r="M24" s="306"/>
      <c r="N24" s="307"/>
    </row>
    <row r="25" spans="1:14" ht="42.75" customHeight="1" x14ac:dyDescent="0.25">
      <c r="A25" s="6">
        <v>3</v>
      </c>
      <c r="B25" s="265" t="s">
        <v>374</v>
      </c>
      <c r="C25" s="265"/>
      <c r="D25" s="265"/>
      <c r="E25" s="54" t="s">
        <v>399</v>
      </c>
      <c r="F25" s="20"/>
      <c r="G25" s="21"/>
      <c r="H25" s="21"/>
      <c r="I25" s="21"/>
      <c r="J25" s="91">
        <v>0.01</v>
      </c>
      <c r="K25" s="305"/>
      <c r="L25" s="306"/>
      <c r="M25" s="306"/>
      <c r="N25" s="307"/>
    </row>
    <row r="26" spans="1:14" ht="36" customHeight="1" x14ac:dyDescent="0.25">
      <c r="A26" s="6">
        <v>4</v>
      </c>
      <c r="B26" s="264" t="s">
        <v>400</v>
      </c>
      <c r="C26" s="265"/>
      <c r="D26" s="265"/>
      <c r="E26" s="54" t="s">
        <v>375</v>
      </c>
      <c r="F26" s="20"/>
      <c r="G26" s="21"/>
      <c r="H26" s="21"/>
      <c r="I26" s="21"/>
      <c r="J26" s="91">
        <v>0.01</v>
      </c>
      <c r="K26" s="305"/>
      <c r="L26" s="306"/>
      <c r="M26" s="306"/>
      <c r="N26" s="307"/>
    </row>
    <row r="27" spans="1:14" ht="40.5" customHeight="1" x14ac:dyDescent="0.25">
      <c r="A27" s="6">
        <v>5</v>
      </c>
      <c r="B27" s="265" t="s">
        <v>376</v>
      </c>
      <c r="C27" s="265"/>
      <c r="D27" s="265"/>
      <c r="E27" s="54" t="s">
        <v>375</v>
      </c>
      <c r="F27" s="21"/>
      <c r="G27" s="21"/>
      <c r="H27" s="21"/>
      <c r="I27" s="21"/>
      <c r="J27" s="91">
        <v>0.02</v>
      </c>
      <c r="K27" s="305"/>
      <c r="L27" s="306"/>
      <c r="M27" s="306"/>
      <c r="N27" s="307"/>
    </row>
    <row r="28" spans="1:14" ht="40.5" customHeight="1" x14ac:dyDescent="0.25">
      <c r="A28" s="6">
        <v>6</v>
      </c>
      <c r="B28" s="294" t="s">
        <v>722</v>
      </c>
      <c r="C28" s="295"/>
      <c r="D28" s="296"/>
      <c r="E28" s="54" t="s">
        <v>399</v>
      </c>
      <c r="F28" s="21"/>
      <c r="G28" s="21"/>
      <c r="H28" s="21"/>
      <c r="I28" s="21"/>
      <c r="J28" s="91">
        <v>0.06</v>
      </c>
      <c r="K28" s="305"/>
      <c r="L28" s="306"/>
      <c r="M28" s="306"/>
      <c r="N28" s="307"/>
    </row>
    <row r="29" spans="1:14" ht="40.5" customHeight="1" x14ac:dyDescent="0.25">
      <c r="A29" s="6">
        <v>7</v>
      </c>
      <c r="B29" s="294" t="s">
        <v>723</v>
      </c>
      <c r="C29" s="295"/>
      <c r="D29" s="296"/>
      <c r="E29" s="54" t="s">
        <v>399</v>
      </c>
      <c r="F29" s="21"/>
      <c r="G29" s="21"/>
      <c r="H29" s="21"/>
      <c r="I29" s="21"/>
      <c r="J29" s="91">
        <v>7.0000000000000007E-2</v>
      </c>
      <c r="K29" s="305"/>
      <c r="L29" s="306"/>
      <c r="M29" s="306"/>
      <c r="N29" s="307"/>
    </row>
    <row r="30" spans="1:14" ht="40.5" customHeight="1" x14ac:dyDescent="0.25">
      <c r="A30" s="6">
        <v>9</v>
      </c>
      <c r="B30" s="294" t="s">
        <v>724</v>
      </c>
      <c r="C30" s="295"/>
      <c r="D30" s="296"/>
      <c r="E30" s="54" t="s">
        <v>399</v>
      </c>
      <c r="F30" s="21"/>
      <c r="G30" s="21"/>
      <c r="H30" s="21"/>
      <c r="I30" s="21"/>
      <c r="J30" s="91">
        <v>7.0000000000000007E-2</v>
      </c>
      <c r="K30" s="305"/>
      <c r="L30" s="306"/>
      <c r="M30" s="306"/>
      <c r="N30" s="307"/>
    </row>
    <row r="31" spans="1:14" ht="16.5" x14ac:dyDescent="0.25">
      <c r="A31" s="96"/>
      <c r="B31" s="97"/>
      <c r="C31" s="97"/>
      <c r="D31" s="97"/>
      <c r="E31" s="98"/>
      <c r="F31" s="99"/>
      <c r="G31" s="99"/>
      <c r="H31" s="99"/>
      <c r="I31" s="99"/>
      <c r="J31" s="99"/>
      <c r="K31" s="100"/>
      <c r="L31" s="100"/>
      <c r="M31" s="100"/>
      <c r="N31" s="100"/>
    </row>
    <row r="32" spans="1:14" ht="15.75" x14ac:dyDescent="0.25">
      <c r="F32" s="262" t="s">
        <v>16</v>
      </c>
      <c r="G32" s="262"/>
      <c r="H32" s="262"/>
      <c r="I32" s="262"/>
      <c r="J32" s="262"/>
      <c r="K32" s="262"/>
      <c r="L32" s="262"/>
      <c r="M32" s="262"/>
      <c r="N32" s="262"/>
    </row>
    <row r="33" spans="6:14" ht="15.75" x14ac:dyDescent="0.25">
      <c r="F33" s="263" t="s">
        <v>17</v>
      </c>
      <c r="G33" s="263"/>
      <c r="H33" s="263"/>
      <c r="I33" s="263"/>
      <c r="J33" s="263"/>
      <c r="K33" s="263"/>
      <c r="L33" s="263"/>
      <c r="M33" s="263"/>
      <c r="N33" s="263"/>
    </row>
  </sheetData>
  <mergeCells count="34">
    <mergeCell ref="A18:N18"/>
    <mergeCell ref="A20:N20"/>
    <mergeCell ref="B22:D22"/>
    <mergeCell ref="K22:N22"/>
    <mergeCell ref="B23:D23"/>
    <mergeCell ref="K23:N23"/>
    <mergeCell ref="B24:D24"/>
    <mergeCell ref="K24:N24"/>
    <mergeCell ref="B25:D25"/>
    <mergeCell ref="K25:N25"/>
    <mergeCell ref="B26:D26"/>
    <mergeCell ref="K26:N26"/>
    <mergeCell ref="A1:E1"/>
    <mergeCell ref="A3:N3"/>
    <mergeCell ref="A4:N4"/>
    <mergeCell ref="A5:A7"/>
    <mergeCell ref="B5:B7"/>
    <mergeCell ref="C5:C7"/>
    <mergeCell ref="D5:L5"/>
    <mergeCell ref="M5:M7"/>
    <mergeCell ref="N5:N7"/>
    <mergeCell ref="D6:H6"/>
    <mergeCell ref="I6:K6"/>
    <mergeCell ref="L6:L7"/>
    <mergeCell ref="F33:N33"/>
    <mergeCell ref="B30:D30"/>
    <mergeCell ref="K30:N30"/>
    <mergeCell ref="F32:N32"/>
    <mergeCell ref="B27:D27"/>
    <mergeCell ref="K27:N27"/>
    <mergeCell ref="B28:D28"/>
    <mergeCell ref="K28:N28"/>
    <mergeCell ref="B29:D29"/>
    <mergeCell ref="K29:N29"/>
  </mergeCell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2"/>
  <sheetViews>
    <sheetView topLeftCell="A28" workbookViewId="0">
      <selection activeCell="H33" sqref="H33"/>
    </sheetView>
  </sheetViews>
  <sheetFormatPr defaultRowHeight="15" x14ac:dyDescent="0.25"/>
  <cols>
    <col min="1" max="1" width="5.28515625" customWidth="1"/>
    <col min="2" max="2" width="26.140625" customWidth="1"/>
    <col min="3" max="3" width="15.5703125" customWidth="1"/>
    <col min="4" max="4" width="13.28515625" style="1" customWidth="1"/>
    <col min="5" max="5" width="9.140625" customWidth="1"/>
    <col min="6" max="6" width="10.42578125" style="25" customWidth="1"/>
    <col min="7" max="7" width="10.28515625" style="25" customWidth="1"/>
    <col min="8" max="9" width="9.140625" style="25" customWidth="1"/>
    <col min="10" max="11" width="10" style="25" customWidth="1"/>
    <col min="12" max="12" width="10" style="119" customWidth="1"/>
    <col min="13" max="13" width="10.42578125" customWidth="1"/>
    <col min="14" max="14" width="10.28515625" bestFit="1" customWidth="1"/>
    <col min="15" max="15" width="7.5703125" customWidth="1"/>
    <col min="17" max="18" width="0" hidden="1" customWidth="1"/>
    <col min="258" max="258" width="5.28515625" customWidth="1"/>
    <col min="259" max="259" width="26.140625" customWidth="1"/>
    <col min="260" max="260" width="13.28515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8" max="16140" width="10" customWidth="1"/>
    <col min="16141" max="16141" width="10.42578125" customWidth="1"/>
    <col min="16142" max="16142" width="10.28515625" bestFit="1" customWidth="1"/>
    <col min="16143" max="16143" width="7.5703125" customWidth="1"/>
  </cols>
  <sheetData>
    <row r="1" spans="1:18" ht="38.25" customHeight="1" x14ac:dyDescent="0.25">
      <c r="A1" s="445" t="s">
        <v>119</v>
      </c>
      <c r="B1" s="445"/>
      <c r="C1" s="445"/>
      <c r="D1" s="445"/>
      <c r="E1" s="445"/>
      <c r="F1" s="445"/>
      <c r="G1" s="216"/>
      <c r="H1" s="216"/>
      <c r="I1" s="216"/>
      <c r="J1" s="216"/>
      <c r="K1" s="216"/>
      <c r="L1" s="217"/>
      <c r="M1" s="218"/>
      <c r="N1" s="218"/>
      <c r="O1" s="218"/>
    </row>
    <row r="2" spans="1:18" ht="23.25" customHeight="1" x14ac:dyDescent="0.25">
      <c r="A2" s="446" t="s">
        <v>725</v>
      </c>
      <c r="B2" s="446"/>
      <c r="C2" s="446"/>
      <c r="D2" s="446"/>
      <c r="E2" s="446"/>
      <c r="F2" s="446"/>
      <c r="G2" s="216"/>
      <c r="H2" s="216"/>
      <c r="I2" s="216"/>
      <c r="J2" s="216"/>
      <c r="K2" s="216"/>
      <c r="L2" s="217"/>
      <c r="M2" s="218"/>
      <c r="N2" s="218"/>
      <c r="O2" s="218"/>
    </row>
    <row r="3" spans="1:18" ht="21.75" customHeight="1" x14ac:dyDescent="0.3">
      <c r="A3" s="447" t="s">
        <v>19</v>
      </c>
      <c r="B3" s="447"/>
      <c r="C3" s="447"/>
      <c r="D3" s="447"/>
      <c r="E3" s="447"/>
      <c r="F3" s="447"/>
      <c r="G3" s="447"/>
      <c r="H3" s="447"/>
      <c r="I3" s="447"/>
      <c r="J3" s="447"/>
      <c r="K3" s="447"/>
      <c r="L3" s="447"/>
      <c r="M3" s="447"/>
      <c r="N3" s="447"/>
      <c r="O3" s="447"/>
      <c r="Q3" s="10">
        <v>0.3</v>
      </c>
      <c r="R3" s="11">
        <v>9</v>
      </c>
    </row>
    <row r="4" spans="1:18" ht="7.5" customHeight="1" thickBot="1" x14ac:dyDescent="0.35">
      <c r="A4" s="448"/>
      <c r="B4" s="448"/>
      <c r="C4" s="448"/>
      <c r="D4" s="448"/>
      <c r="E4" s="448"/>
      <c r="F4" s="448"/>
      <c r="G4" s="448"/>
      <c r="H4" s="448"/>
      <c r="I4" s="448"/>
      <c r="J4" s="448"/>
      <c r="K4" s="448"/>
      <c r="L4" s="448"/>
      <c r="M4" s="448"/>
      <c r="N4" s="448"/>
      <c r="O4" s="448"/>
      <c r="Q4" s="11">
        <f>(R4*Q3)/R3</f>
        <v>3.3333333333333333E-2</v>
      </c>
      <c r="R4" s="11">
        <v>1</v>
      </c>
    </row>
    <row r="5" spans="1:18" s="1" customFormat="1" ht="21.75" customHeight="1" x14ac:dyDescent="0.25">
      <c r="A5" s="449" t="s">
        <v>0</v>
      </c>
      <c r="B5" s="451" t="s">
        <v>726</v>
      </c>
      <c r="C5" s="451" t="s">
        <v>727</v>
      </c>
      <c r="D5" s="453" t="s">
        <v>18</v>
      </c>
      <c r="E5" s="455" t="s">
        <v>2</v>
      </c>
      <c r="F5" s="455"/>
      <c r="G5" s="455"/>
      <c r="H5" s="455"/>
      <c r="I5" s="455"/>
      <c r="J5" s="455"/>
      <c r="K5" s="455"/>
      <c r="L5" s="455"/>
      <c r="M5" s="455"/>
      <c r="N5" s="456" t="s">
        <v>4</v>
      </c>
      <c r="O5" s="440" t="s">
        <v>5</v>
      </c>
    </row>
    <row r="6" spans="1:18" s="1" customFormat="1" ht="36.75" customHeight="1" x14ac:dyDescent="0.25">
      <c r="A6" s="450"/>
      <c r="B6" s="452"/>
      <c r="C6" s="452"/>
      <c r="D6" s="454"/>
      <c r="E6" s="442" t="s">
        <v>389</v>
      </c>
      <c r="F6" s="442"/>
      <c r="G6" s="442"/>
      <c r="H6" s="442"/>
      <c r="I6" s="442"/>
      <c r="J6" s="442" t="s">
        <v>390</v>
      </c>
      <c r="K6" s="442"/>
      <c r="L6" s="442"/>
      <c r="M6" s="443" t="s">
        <v>391</v>
      </c>
      <c r="N6" s="457"/>
      <c r="O6" s="441"/>
    </row>
    <row r="7" spans="1:18" s="1" customFormat="1" ht="51.75" customHeight="1" x14ac:dyDescent="0.25">
      <c r="A7" s="450"/>
      <c r="B7" s="452"/>
      <c r="C7" s="452"/>
      <c r="D7" s="454"/>
      <c r="E7" s="219" t="s">
        <v>392</v>
      </c>
      <c r="F7" s="220" t="s">
        <v>393</v>
      </c>
      <c r="G7" s="221" t="s">
        <v>394</v>
      </c>
      <c r="H7" s="219" t="s">
        <v>395</v>
      </c>
      <c r="I7" s="219" t="s">
        <v>396</v>
      </c>
      <c r="J7" s="219" t="s">
        <v>123</v>
      </c>
      <c r="K7" s="219" t="s">
        <v>124</v>
      </c>
      <c r="L7" s="219" t="s">
        <v>125</v>
      </c>
      <c r="M7" s="443"/>
      <c r="N7" s="457"/>
      <c r="O7" s="441"/>
    </row>
    <row r="8" spans="1:18" s="1" customFormat="1" ht="15.75" customHeight="1" x14ac:dyDescent="0.25">
      <c r="A8" s="222">
        <v>1</v>
      </c>
      <c r="B8" s="223" t="s">
        <v>128</v>
      </c>
      <c r="C8" s="224" t="s">
        <v>728</v>
      </c>
      <c r="D8" s="225">
        <v>0.68</v>
      </c>
      <c r="E8" s="226">
        <v>0.03</v>
      </c>
      <c r="F8" s="226">
        <v>0.03</v>
      </c>
      <c r="G8" s="226"/>
      <c r="H8" s="226">
        <v>0.01</v>
      </c>
      <c r="I8" s="226"/>
      <c r="J8" s="226">
        <v>7.0000000000000007E-2</v>
      </c>
      <c r="K8" s="226">
        <v>7.0000000000000007E-2</v>
      </c>
      <c r="L8" s="226"/>
      <c r="M8" s="227">
        <f t="shared" ref="M8:M21" si="0">SUM(E8:L8)</f>
        <v>0.21000000000000002</v>
      </c>
      <c r="N8" s="228">
        <f t="shared" ref="N8:N21" si="1">D8+M8</f>
        <v>0.89000000000000012</v>
      </c>
      <c r="O8" s="229">
        <f>IF(N8&gt;=90%,50,IF(AND(80%&lt;=N8,N8&lt;90%),45,IF(AND(70%&lt;=N8,N8&lt;80%),40,IF(AND(60%&lt;=N8,N8&lt;70%),30,IF(AND(50%&lt;=N8,N8&lt;60%),25,IF(N8&lt;50%,0,""))))))</f>
        <v>45</v>
      </c>
    </row>
    <row r="9" spans="1:18" s="1" customFormat="1" ht="15.75" customHeight="1" x14ac:dyDescent="0.25">
      <c r="A9" s="222">
        <v>2</v>
      </c>
      <c r="B9" s="223" t="s">
        <v>729</v>
      </c>
      <c r="C9" s="224" t="s">
        <v>730</v>
      </c>
      <c r="D9" s="225">
        <v>0.65</v>
      </c>
      <c r="E9" s="226"/>
      <c r="F9" s="230"/>
      <c r="G9" s="226"/>
      <c r="H9" s="226"/>
      <c r="I9" s="226">
        <v>0.01</v>
      </c>
      <c r="J9" s="226">
        <v>7.0000000000000007E-2</v>
      </c>
      <c r="K9" s="231"/>
      <c r="L9" s="231"/>
      <c r="M9" s="227">
        <f t="shared" si="0"/>
        <v>0.08</v>
      </c>
      <c r="N9" s="228">
        <f t="shared" si="1"/>
        <v>0.73</v>
      </c>
      <c r="O9" s="229">
        <f t="shared" ref="O9:O21" si="2">IF(N9&gt;=90%,50,IF(AND(80%&lt;=N9,N9&lt;90%),45,IF(AND(70%&lt;=N9,N9&lt;80%),40,IF(AND(60%&lt;=N9,N9&lt;70%),30,IF(AND(50%&lt;=N9,N9&lt;60%),25,IF(N9&lt;50%,0,""))))))</f>
        <v>40</v>
      </c>
    </row>
    <row r="10" spans="1:18" s="1" customFormat="1" ht="15.75" customHeight="1" x14ac:dyDescent="0.25">
      <c r="A10" s="222">
        <v>3</v>
      </c>
      <c r="B10" s="223" t="s">
        <v>731</v>
      </c>
      <c r="C10" s="224" t="s">
        <v>732</v>
      </c>
      <c r="D10" s="225">
        <v>0.7</v>
      </c>
      <c r="E10" s="226">
        <v>0.03</v>
      </c>
      <c r="F10" s="226"/>
      <c r="G10" s="226"/>
      <c r="H10" s="231"/>
      <c r="I10" s="231"/>
      <c r="J10" s="226">
        <v>7.0000000000000007E-2</v>
      </c>
      <c r="K10" s="231"/>
      <c r="L10" s="231"/>
      <c r="M10" s="227">
        <f t="shared" si="0"/>
        <v>0.1</v>
      </c>
      <c r="N10" s="228">
        <f t="shared" si="1"/>
        <v>0.79999999999999993</v>
      </c>
      <c r="O10" s="229">
        <f t="shared" si="2"/>
        <v>45</v>
      </c>
    </row>
    <row r="11" spans="1:18" s="1" customFormat="1" ht="15.75" customHeight="1" x14ac:dyDescent="0.25">
      <c r="A11" s="222">
        <v>4</v>
      </c>
      <c r="B11" s="223" t="s">
        <v>733</v>
      </c>
      <c r="C11" s="224" t="s">
        <v>734</v>
      </c>
      <c r="D11" s="225">
        <v>0.65</v>
      </c>
      <c r="E11" s="226">
        <v>0.03</v>
      </c>
      <c r="F11" s="226"/>
      <c r="G11" s="226">
        <v>0.01</v>
      </c>
      <c r="H11" s="231"/>
      <c r="I11" s="231"/>
      <c r="J11" s="226">
        <v>7.0000000000000007E-2</v>
      </c>
      <c r="K11" s="226">
        <v>7.0000000000000007E-2</v>
      </c>
      <c r="L11" s="231"/>
      <c r="M11" s="227">
        <f t="shared" si="0"/>
        <v>0.18000000000000002</v>
      </c>
      <c r="N11" s="228">
        <f t="shared" si="1"/>
        <v>0.83000000000000007</v>
      </c>
      <c r="O11" s="229">
        <f t="shared" si="2"/>
        <v>45</v>
      </c>
    </row>
    <row r="12" spans="1:18" s="1" customFormat="1" ht="15.75" customHeight="1" x14ac:dyDescent="0.25">
      <c r="A12" s="222">
        <v>5</v>
      </c>
      <c r="B12" s="223" t="s">
        <v>735</v>
      </c>
      <c r="C12" s="224" t="s">
        <v>736</v>
      </c>
      <c r="D12" s="225">
        <v>0.63</v>
      </c>
      <c r="E12" s="226">
        <v>0.03</v>
      </c>
      <c r="F12" s="232"/>
      <c r="G12" s="226"/>
      <c r="H12" s="231"/>
      <c r="I12" s="226"/>
      <c r="J12" s="226">
        <v>7.0000000000000007E-2</v>
      </c>
      <c r="K12" s="226">
        <v>7.0000000000000007E-2</v>
      </c>
      <c r="L12" s="231"/>
      <c r="M12" s="227">
        <f t="shared" si="0"/>
        <v>0.17</v>
      </c>
      <c r="N12" s="228">
        <f t="shared" si="1"/>
        <v>0.8</v>
      </c>
      <c r="O12" s="229">
        <f t="shared" si="2"/>
        <v>45</v>
      </c>
    </row>
    <row r="13" spans="1:18" s="1" customFormat="1" ht="15.75" customHeight="1" x14ac:dyDescent="0.25">
      <c r="A13" s="222">
        <v>6</v>
      </c>
      <c r="B13" s="223" t="s">
        <v>737</v>
      </c>
      <c r="C13" s="233" t="s">
        <v>738</v>
      </c>
      <c r="D13" s="234"/>
      <c r="E13" s="235"/>
      <c r="F13" s="236"/>
      <c r="G13" s="235"/>
      <c r="H13" s="235"/>
      <c r="I13" s="235"/>
      <c r="J13" s="237"/>
      <c r="K13" s="237"/>
      <c r="L13" s="237"/>
      <c r="M13" s="238"/>
      <c r="N13" s="239"/>
      <c r="O13" s="240"/>
    </row>
    <row r="14" spans="1:18" s="1" customFormat="1" ht="15.75" customHeight="1" x14ac:dyDescent="0.25">
      <c r="A14" s="222">
        <v>7</v>
      </c>
      <c r="B14" s="223" t="s">
        <v>739</v>
      </c>
      <c r="C14" s="224" t="s">
        <v>740</v>
      </c>
      <c r="D14" s="225">
        <v>0.68</v>
      </c>
      <c r="E14" s="226"/>
      <c r="F14" s="220"/>
      <c r="G14" s="221"/>
      <c r="H14" s="219"/>
      <c r="I14" s="219"/>
      <c r="J14" s="226">
        <v>7.0000000000000007E-2</v>
      </c>
      <c r="K14" s="219"/>
      <c r="L14" s="219"/>
      <c r="M14" s="227">
        <f t="shared" si="0"/>
        <v>7.0000000000000007E-2</v>
      </c>
      <c r="N14" s="228">
        <f t="shared" si="1"/>
        <v>0.75</v>
      </c>
      <c r="O14" s="229">
        <f t="shared" si="2"/>
        <v>40</v>
      </c>
    </row>
    <row r="15" spans="1:18" s="1" customFormat="1" ht="15.75" customHeight="1" x14ac:dyDescent="0.25">
      <c r="A15" s="222">
        <v>8</v>
      </c>
      <c r="B15" s="223" t="s">
        <v>741</v>
      </c>
      <c r="C15" s="224" t="s">
        <v>742</v>
      </c>
      <c r="D15" s="225">
        <v>0.66</v>
      </c>
      <c r="E15" s="219"/>
      <c r="F15" s="226"/>
      <c r="G15" s="221"/>
      <c r="H15" s="219"/>
      <c r="I15" s="226"/>
      <c r="J15" s="226">
        <v>7.0000000000000007E-2</v>
      </c>
      <c r="K15" s="219"/>
      <c r="L15" s="219"/>
      <c r="M15" s="227">
        <f t="shared" si="0"/>
        <v>7.0000000000000007E-2</v>
      </c>
      <c r="N15" s="228">
        <f t="shared" si="1"/>
        <v>0.73</v>
      </c>
      <c r="O15" s="229">
        <f t="shared" si="2"/>
        <v>40</v>
      </c>
    </row>
    <row r="16" spans="1:18" s="1" customFormat="1" ht="15.75" customHeight="1" x14ac:dyDescent="0.25">
      <c r="A16" s="222">
        <v>9</v>
      </c>
      <c r="B16" s="223" t="s">
        <v>743</v>
      </c>
      <c r="C16" s="224" t="s">
        <v>744</v>
      </c>
      <c r="D16" s="225">
        <v>0.68</v>
      </c>
      <c r="E16" s="226"/>
      <c r="F16" s="220"/>
      <c r="G16" s="226"/>
      <c r="H16" s="226"/>
      <c r="I16" s="226"/>
      <c r="J16" s="226">
        <v>7.0000000000000007E-2</v>
      </c>
      <c r="K16" s="226">
        <v>7.0000000000000007E-2</v>
      </c>
      <c r="L16" s="219"/>
      <c r="M16" s="227">
        <f t="shared" si="0"/>
        <v>0.14000000000000001</v>
      </c>
      <c r="N16" s="228">
        <f t="shared" si="1"/>
        <v>0.82000000000000006</v>
      </c>
      <c r="O16" s="229">
        <f t="shared" si="2"/>
        <v>45</v>
      </c>
    </row>
    <row r="17" spans="1:15" s="1" customFormat="1" ht="18.75" x14ac:dyDescent="0.25">
      <c r="A17" s="222">
        <v>10</v>
      </c>
      <c r="B17" s="223" t="s">
        <v>745</v>
      </c>
      <c r="C17" s="224" t="s">
        <v>746</v>
      </c>
      <c r="D17" s="225">
        <v>0.67</v>
      </c>
      <c r="E17" s="226"/>
      <c r="F17" s="220"/>
      <c r="G17" s="226"/>
      <c r="H17" s="226"/>
      <c r="I17" s="226"/>
      <c r="J17" s="226">
        <v>7.0000000000000007E-2</v>
      </c>
      <c r="K17" s="226"/>
      <c r="L17" s="219"/>
      <c r="M17" s="227">
        <f t="shared" si="0"/>
        <v>7.0000000000000007E-2</v>
      </c>
      <c r="N17" s="228">
        <f t="shared" si="1"/>
        <v>0.74</v>
      </c>
      <c r="O17" s="229">
        <f t="shared" si="2"/>
        <v>40</v>
      </c>
    </row>
    <row r="18" spans="1:15" s="1" customFormat="1" ht="18.75" x14ac:dyDescent="0.25">
      <c r="A18" s="222">
        <v>11</v>
      </c>
      <c r="B18" s="223" t="s">
        <v>747</v>
      </c>
      <c r="C18" s="224" t="s">
        <v>748</v>
      </c>
      <c r="D18" s="225">
        <v>0.7</v>
      </c>
      <c r="E18" s="226">
        <v>0.03</v>
      </c>
      <c r="F18" s="226"/>
      <c r="G18" s="226"/>
      <c r="H18" s="219"/>
      <c r="I18" s="219"/>
      <c r="J18" s="226">
        <v>7.0000000000000007E-2</v>
      </c>
      <c r="K18" s="219"/>
      <c r="L18" s="219"/>
      <c r="M18" s="227">
        <f t="shared" si="0"/>
        <v>0.1</v>
      </c>
      <c r="N18" s="228">
        <f t="shared" si="1"/>
        <v>0.79999999999999993</v>
      </c>
      <c r="O18" s="229">
        <f t="shared" si="2"/>
        <v>45</v>
      </c>
    </row>
    <row r="19" spans="1:15" s="1" customFormat="1" ht="18.75" x14ac:dyDescent="0.25">
      <c r="A19" s="222">
        <v>12</v>
      </c>
      <c r="B19" s="223" t="s">
        <v>749</v>
      </c>
      <c r="C19" s="224" t="s">
        <v>535</v>
      </c>
      <c r="D19" s="225">
        <v>0.67</v>
      </c>
      <c r="E19" s="219"/>
      <c r="F19" s="226"/>
      <c r="G19" s="226">
        <v>0.01</v>
      </c>
      <c r="H19" s="219"/>
      <c r="I19" s="219"/>
      <c r="J19" s="226">
        <v>7.0000000000000007E-2</v>
      </c>
      <c r="K19" s="226">
        <v>7.0000000000000007E-2</v>
      </c>
      <c r="L19" s="219"/>
      <c r="M19" s="227">
        <f t="shared" si="0"/>
        <v>0.15000000000000002</v>
      </c>
      <c r="N19" s="228">
        <f t="shared" si="1"/>
        <v>0.82000000000000006</v>
      </c>
      <c r="O19" s="229">
        <f t="shared" si="2"/>
        <v>45</v>
      </c>
    </row>
    <row r="20" spans="1:15" s="1" customFormat="1" ht="18.75" x14ac:dyDescent="0.25">
      <c r="A20" s="222">
        <v>13</v>
      </c>
      <c r="B20" s="223" t="s">
        <v>750</v>
      </c>
      <c r="C20" s="224" t="s">
        <v>751</v>
      </c>
      <c r="D20" s="225">
        <v>0.69</v>
      </c>
      <c r="E20" s="219"/>
      <c r="F20" s="220"/>
      <c r="G20" s="226"/>
      <c r="H20" s="219"/>
      <c r="I20" s="226"/>
      <c r="J20" s="226">
        <v>7.0000000000000007E-2</v>
      </c>
      <c r="K20" s="226"/>
      <c r="L20" s="241">
        <v>0.06</v>
      </c>
      <c r="M20" s="227">
        <f t="shared" si="0"/>
        <v>0.13</v>
      </c>
      <c r="N20" s="228">
        <f t="shared" si="1"/>
        <v>0.82</v>
      </c>
      <c r="O20" s="229">
        <f t="shared" si="2"/>
        <v>45</v>
      </c>
    </row>
    <row r="21" spans="1:15" s="1" customFormat="1" ht="19.5" thickBot="1" x14ac:dyDescent="0.3">
      <c r="A21" s="242">
        <v>14</v>
      </c>
      <c r="B21" s="243" t="s">
        <v>752</v>
      </c>
      <c r="C21" s="244" t="s">
        <v>753</v>
      </c>
      <c r="D21" s="245">
        <v>0.67</v>
      </c>
      <c r="E21" s="246"/>
      <c r="F21" s="247"/>
      <c r="G21" s="248"/>
      <c r="H21" s="249"/>
      <c r="I21" s="246"/>
      <c r="J21" s="246">
        <v>7.0000000000000007E-2</v>
      </c>
      <c r="K21" s="246"/>
      <c r="L21" s="249"/>
      <c r="M21" s="250">
        <f t="shared" si="0"/>
        <v>7.0000000000000007E-2</v>
      </c>
      <c r="N21" s="251">
        <f t="shared" si="1"/>
        <v>0.74</v>
      </c>
      <c r="O21" s="252">
        <f t="shared" si="2"/>
        <v>40</v>
      </c>
    </row>
    <row r="22" spans="1:15" ht="16.5" x14ac:dyDescent="0.25">
      <c r="A22" s="444" t="s">
        <v>397</v>
      </c>
      <c r="B22" s="444"/>
      <c r="C22" s="444"/>
      <c r="D22" s="444"/>
      <c r="E22" s="444"/>
      <c r="F22" s="444"/>
      <c r="G22" s="444"/>
      <c r="H22" s="444"/>
      <c r="I22" s="444"/>
      <c r="J22" s="444"/>
      <c r="K22" s="444"/>
      <c r="L22" s="444"/>
      <c r="M22" s="444"/>
      <c r="N22" s="444"/>
      <c r="O22" s="444"/>
    </row>
    <row r="24" spans="1:15" ht="18.75" x14ac:dyDescent="0.3">
      <c r="A24" s="289" t="s">
        <v>6</v>
      </c>
      <c r="B24" s="289"/>
      <c r="C24" s="289"/>
      <c r="D24" s="289"/>
      <c r="E24" s="289"/>
      <c r="F24" s="289"/>
      <c r="G24" s="289"/>
      <c r="H24" s="289"/>
      <c r="I24" s="289"/>
      <c r="J24" s="289"/>
      <c r="K24" s="289"/>
      <c r="L24" s="289"/>
      <c r="M24" s="289"/>
      <c r="N24" s="289"/>
      <c r="O24" s="289"/>
    </row>
    <row r="26" spans="1:15" ht="85.5" x14ac:dyDescent="0.25">
      <c r="A26" s="253" t="s">
        <v>7</v>
      </c>
      <c r="B26" s="439" t="s">
        <v>8</v>
      </c>
      <c r="C26" s="439"/>
      <c r="D26" s="439"/>
      <c r="E26" s="439"/>
      <c r="F26" s="107" t="s">
        <v>9</v>
      </c>
      <c r="G26" s="107" t="s">
        <v>10</v>
      </c>
      <c r="H26" s="107" t="s">
        <v>11</v>
      </c>
      <c r="I26" s="107" t="s">
        <v>12</v>
      </c>
      <c r="J26" s="107" t="s">
        <v>13</v>
      </c>
      <c r="K26" s="107" t="s">
        <v>322</v>
      </c>
      <c r="L26" s="305" t="s">
        <v>14</v>
      </c>
      <c r="M26" s="306"/>
      <c r="N26" s="306"/>
      <c r="O26" s="307"/>
    </row>
    <row r="27" spans="1:15" ht="18.75" x14ac:dyDescent="0.25">
      <c r="A27" s="254">
        <v>1</v>
      </c>
      <c r="B27" s="265" t="s">
        <v>373</v>
      </c>
      <c r="C27" s="265"/>
      <c r="D27" s="265"/>
      <c r="E27" s="265"/>
      <c r="F27" s="125" t="s">
        <v>103</v>
      </c>
      <c r="G27" s="125" t="s">
        <v>103</v>
      </c>
      <c r="H27" s="21">
        <v>5</v>
      </c>
      <c r="I27" s="21">
        <v>5</v>
      </c>
      <c r="J27" s="21"/>
      <c r="K27" s="91">
        <v>0.03</v>
      </c>
      <c r="L27" s="305"/>
      <c r="M27" s="306"/>
      <c r="N27" s="306"/>
      <c r="O27" s="307"/>
    </row>
    <row r="28" spans="1:15" ht="30" x14ac:dyDescent="0.25">
      <c r="A28" s="254">
        <v>2</v>
      </c>
      <c r="B28" s="265" t="s">
        <v>377</v>
      </c>
      <c r="C28" s="265"/>
      <c r="D28" s="265"/>
      <c r="E28" s="265"/>
      <c r="F28" s="54" t="s">
        <v>375</v>
      </c>
      <c r="G28" s="26"/>
      <c r="H28" s="21">
        <v>1</v>
      </c>
      <c r="I28" s="21"/>
      <c r="J28" s="21"/>
      <c r="K28" s="91">
        <v>0.03</v>
      </c>
      <c r="L28" s="305"/>
      <c r="M28" s="306"/>
      <c r="N28" s="306"/>
      <c r="O28" s="307"/>
    </row>
    <row r="29" spans="1:15" ht="30" x14ac:dyDescent="0.25">
      <c r="A29" s="254">
        <v>3</v>
      </c>
      <c r="B29" s="265" t="s">
        <v>374</v>
      </c>
      <c r="C29" s="265"/>
      <c r="D29" s="265"/>
      <c r="E29" s="265"/>
      <c r="F29" s="54" t="s">
        <v>399</v>
      </c>
      <c r="G29" s="20"/>
      <c r="H29" s="21">
        <v>2</v>
      </c>
      <c r="I29" s="21"/>
      <c r="J29" s="21"/>
      <c r="K29" s="91">
        <v>0.01</v>
      </c>
      <c r="L29" s="305"/>
      <c r="M29" s="306"/>
      <c r="N29" s="306"/>
      <c r="O29" s="307"/>
    </row>
    <row r="30" spans="1:15" ht="30" x14ac:dyDescent="0.25">
      <c r="A30" s="254">
        <v>4</v>
      </c>
      <c r="B30" s="264" t="s">
        <v>400</v>
      </c>
      <c r="C30" s="264"/>
      <c r="D30" s="265"/>
      <c r="E30" s="265"/>
      <c r="F30" s="54" t="s">
        <v>375</v>
      </c>
      <c r="G30" s="20"/>
      <c r="H30" s="21">
        <v>1</v>
      </c>
      <c r="I30" s="21"/>
      <c r="J30" s="21"/>
      <c r="K30" s="91">
        <v>0.01</v>
      </c>
      <c r="L30" s="305"/>
      <c r="M30" s="306"/>
      <c r="N30" s="306"/>
      <c r="O30" s="307"/>
    </row>
    <row r="31" spans="1:15" ht="30" x14ac:dyDescent="0.25">
      <c r="A31" s="254">
        <v>5</v>
      </c>
      <c r="B31" s="265" t="s">
        <v>376</v>
      </c>
      <c r="C31" s="265"/>
      <c r="D31" s="265"/>
      <c r="E31" s="265"/>
      <c r="F31" s="54" t="s">
        <v>375</v>
      </c>
      <c r="G31" s="21"/>
      <c r="H31" s="21">
        <v>1</v>
      </c>
      <c r="I31" s="21"/>
      <c r="J31" s="21"/>
      <c r="K31" s="91">
        <v>0.02</v>
      </c>
      <c r="L31" s="305"/>
      <c r="M31" s="306"/>
      <c r="N31" s="306"/>
      <c r="O31" s="307"/>
    </row>
    <row r="32" spans="1:15" ht="30.75" customHeight="1" x14ac:dyDescent="0.25">
      <c r="A32" s="254">
        <v>6</v>
      </c>
      <c r="B32" s="435" t="s">
        <v>754</v>
      </c>
      <c r="C32" s="436"/>
      <c r="D32" s="437"/>
      <c r="E32" s="438"/>
      <c r="F32" s="90">
        <v>43497</v>
      </c>
      <c r="G32" s="21" t="s">
        <v>129</v>
      </c>
      <c r="H32" s="21">
        <v>13</v>
      </c>
      <c r="I32" s="21"/>
      <c r="J32" s="21"/>
      <c r="K32" s="126">
        <v>7.0000000000000007E-2</v>
      </c>
      <c r="L32" s="305"/>
      <c r="M32" s="306"/>
      <c r="N32" s="306"/>
      <c r="O32" s="307"/>
    </row>
    <row r="33" spans="1:15" ht="30.75" customHeight="1" x14ac:dyDescent="0.25">
      <c r="A33" s="254" t="s">
        <v>755</v>
      </c>
      <c r="B33" s="435" t="s">
        <v>756</v>
      </c>
      <c r="C33" s="436"/>
      <c r="D33" s="437"/>
      <c r="E33" s="438"/>
      <c r="F33" s="54" t="s">
        <v>757</v>
      </c>
      <c r="G33" s="21"/>
      <c r="H33" s="21">
        <v>5</v>
      </c>
      <c r="I33" s="21"/>
      <c r="J33" s="21"/>
      <c r="K33" s="126">
        <v>7.0000000000000007E-2</v>
      </c>
      <c r="L33" s="305"/>
      <c r="M33" s="306"/>
      <c r="N33" s="306"/>
      <c r="O33" s="307"/>
    </row>
    <row r="34" spans="1:15" ht="30.75" customHeight="1" x14ac:dyDescent="0.25">
      <c r="A34" s="254">
        <v>8</v>
      </c>
      <c r="B34" s="435" t="s">
        <v>758</v>
      </c>
      <c r="C34" s="436"/>
      <c r="D34" s="437"/>
      <c r="E34" s="438"/>
      <c r="F34" s="54" t="s">
        <v>759</v>
      </c>
      <c r="G34" s="21"/>
      <c r="H34" s="21">
        <v>1</v>
      </c>
      <c r="I34" s="21"/>
      <c r="J34" s="21"/>
      <c r="K34" s="126">
        <v>0.06</v>
      </c>
      <c r="L34" s="305"/>
      <c r="M34" s="306"/>
      <c r="N34" s="306"/>
      <c r="O34" s="307"/>
    </row>
    <row r="35" spans="1:15" ht="30.75" customHeight="1" x14ac:dyDescent="0.25">
      <c r="A35" s="254">
        <v>9</v>
      </c>
      <c r="B35" s="435" t="s">
        <v>548</v>
      </c>
      <c r="C35" s="436"/>
      <c r="D35" s="437"/>
      <c r="E35" s="438"/>
      <c r="F35" s="54"/>
      <c r="G35" s="21"/>
      <c r="H35" s="21"/>
      <c r="I35" s="21"/>
      <c r="J35" s="21"/>
      <c r="K35" s="126"/>
      <c r="L35" s="305"/>
      <c r="M35" s="306"/>
      <c r="N35" s="306"/>
      <c r="O35" s="307"/>
    </row>
    <row r="36" spans="1:15" ht="16.5" x14ac:dyDescent="0.25">
      <c r="A36" s="255"/>
      <c r="B36" s="256"/>
      <c r="C36" s="256"/>
      <c r="D36" s="256"/>
      <c r="E36" s="256"/>
      <c r="F36" s="257"/>
      <c r="G36" s="74"/>
      <c r="H36" s="74"/>
      <c r="I36" s="74"/>
      <c r="J36" s="74"/>
      <c r="K36" s="74"/>
      <c r="L36" s="258"/>
      <c r="M36" s="258"/>
      <c r="N36" s="258"/>
      <c r="O36" s="258"/>
    </row>
    <row r="37" spans="1:15" ht="15.75" x14ac:dyDescent="0.25">
      <c r="G37" s="262" t="s">
        <v>760</v>
      </c>
      <c r="H37" s="262"/>
      <c r="I37" s="262"/>
      <c r="J37" s="262"/>
      <c r="K37" s="262"/>
      <c r="L37" s="262"/>
      <c r="M37" s="262"/>
      <c r="N37" s="262"/>
      <c r="O37" s="262"/>
    </row>
    <row r="38" spans="1:15" ht="15.75" x14ac:dyDescent="0.25">
      <c r="G38" s="263" t="s">
        <v>17</v>
      </c>
      <c r="H38" s="263"/>
      <c r="I38" s="263"/>
      <c r="J38" s="263"/>
      <c r="K38" s="263"/>
      <c r="L38" s="263"/>
      <c r="M38" s="263"/>
      <c r="N38" s="263"/>
      <c r="O38" s="263"/>
    </row>
    <row r="42" spans="1:15" ht="15.75" x14ac:dyDescent="0.25">
      <c r="G42" s="263" t="s">
        <v>761</v>
      </c>
      <c r="H42" s="263"/>
      <c r="I42" s="263"/>
      <c r="J42" s="263"/>
      <c r="K42" s="263"/>
      <c r="L42" s="263"/>
      <c r="M42" s="263"/>
      <c r="N42" s="263"/>
      <c r="O42" s="263"/>
    </row>
  </sheetData>
  <mergeCells count="39">
    <mergeCell ref="A24:O24"/>
    <mergeCell ref="A1:F1"/>
    <mergeCell ref="A2:F2"/>
    <mergeCell ref="A3:O3"/>
    <mergeCell ref="A4:O4"/>
    <mergeCell ref="A5:A7"/>
    <mergeCell ref="B5:B7"/>
    <mergeCell ref="C5:C7"/>
    <mergeCell ref="D5:D7"/>
    <mergeCell ref="E5:M5"/>
    <mergeCell ref="N5:N7"/>
    <mergeCell ref="O5:O7"/>
    <mergeCell ref="E6:I6"/>
    <mergeCell ref="J6:L6"/>
    <mergeCell ref="M6:M7"/>
    <mergeCell ref="A22:O22"/>
    <mergeCell ref="B26:E26"/>
    <mergeCell ref="L26:O26"/>
    <mergeCell ref="B27:E27"/>
    <mergeCell ref="L27:O27"/>
    <mergeCell ref="B28:E28"/>
    <mergeCell ref="L28:O28"/>
    <mergeCell ref="B29:E29"/>
    <mergeCell ref="L29:O29"/>
    <mergeCell ref="B30:E30"/>
    <mergeCell ref="L30:O30"/>
    <mergeCell ref="B31:E31"/>
    <mergeCell ref="L31:O31"/>
    <mergeCell ref="B32:E32"/>
    <mergeCell ref="L32:O32"/>
    <mergeCell ref="B33:E33"/>
    <mergeCell ref="L33:O33"/>
    <mergeCell ref="B34:E34"/>
    <mergeCell ref="L34:O34"/>
    <mergeCell ref="B35:E35"/>
    <mergeCell ref="L35:O35"/>
    <mergeCell ref="G37:O37"/>
    <mergeCell ref="G38:O38"/>
    <mergeCell ref="G42:O42"/>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KL CHUNG NHÀ TRƯỜNG</vt:lpstr>
      <vt:lpstr>TỔNG HỢP KL</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K.KINH 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Yen-TCHC</cp:lastModifiedBy>
  <cp:lastPrinted>2019-03-25T07:49:48Z</cp:lastPrinted>
  <dcterms:created xsi:type="dcterms:W3CDTF">2019-01-10T04:30:31Z</dcterms:created>
  <dcterms:modified xsi:type="dcterms:W3CDTF">2019-04-01T14:11:17Z</dcterms:modified>
</cp:coreProperties>
</file>